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ЗАВУЧ\РАСПИСАНИЕ\готовое\"/>
    </mc:Choice>
  </mc:AlternateContent>
  <bookViews>
    <workbookView xWindow="0" yWindow="0" windowWidth="20490" windowHeight="9630" tabRatio="812"/>
  </bookViews>
  <sheets>
    <sheet name="первая смена для формул" sheetId="4" r:id="rId1"/>
    <sheet name="вторая смена" sheetId="5" r:id="rId2"/>
  </sheets>
  <externalReferences>
    <externalReference r:id="rId3"/>
  </externalReferences>
  <definedNames>
    <definedName name="био" localSheetId="0">'первая смена для формул'!#REF!</definedName>
    <definedName name="био">#REF!</definedName>
    <definedName name="гео" localSheetId="0">'первая смена для формул'!#REF!</definedName>
    <definedName name="гео">#REF!</definedName>
    <definedName name="инф" localSheetId="0">'первая смена для формул'!#REF!</definedName>
    <definedName name="инф">#REF!</definedName>
    <definedName name="ист" localSheetId="0">'первая смена для формул'!#REF!</definedName>
    <definedName name="ист">#REF!</definedName>
    <definedName name="лнг" localSheetId="0">'первая смена для формул'!#REF!</definedName>
    <definedName name="лнг">#REF!</definedName>
    <definedName name="мат" localSheetId="0">'первая смена для формул'!#REF!</definedName>
    <definedName name="мат">#REF!</definedName>
    <definedName name="рус" localSheetId="0">'первая смена для формул'!#REF!</definedName>
    <definedName name="рус">#REF!</definedName>
    <definedName name="физ" localSheetId="0">'первая смена для формул'!#REF!</definedName>
    <definedName name="физ">#REF!</definedName>
    <definedName name="хим" localSheetId="0">'первая смена для формул'!#REF!</definedName>
    <definedName name="хим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9" i="4" l="1"/>
  <c r="AT29" i="4"/>
  <c r="AU29" i="4"/>
  <c r="AV29" i="4"/>
  <c r="AW29" i="4"/>
  <c r="AX29" i="4"/>
  <c r="AY29" i="4"/>
  <c r="AZ29" i="4"/>
  <c r="BA29" i="4"/>
  <c r="BB29" i="4"/>
  <c r="BC29" i="4"/>
  <c r="AS30" i="4"/>
  <c r="AT30" i="4"/>
  <c r="AU30" i="4"/>
  <c r="AV30" i="4"/>
  <c r="AW30" i="4"/>
  <c r="AX30" i="4"/>
  <c r="AY30" i="4"/>
  <c r="AZ30" i="4"/>
  <c r="BA30" i="4"/>
  <c r="BB30" i="4"/>
  <c r="BC30" i="4"/>
  <c r="AS31" i="4"/>
  <c r="AT31" i="4"/>
  <c r="AU31" i="4"/>
  <c r="AV31" i="4"/>
  <c r="AW31" i="4"/>
  <c r="AX31" i="4"/>
  <c r="AY31" i="4"/>
  <c r="AZ31" i="4"/>
  <c r="BA31" i="4"/>
  <c r="BB31" i="4"/>
  <c r="BC31" i="4"/>
  <c r="AS32" i="4"/>
  <c r="AT32" i="4"/>
  <c r="AU32" i="4"/>
  <c r="AV32" i="4"/>
  <c r="AW32" i="4"/>
  <c r="AX32" i="4"/>
  <c r="AY32" i="4"/>
  <c r="AZ32" i="4"/>
  <c r="BA32" i="4"/>
  <c r="BB32" i="4"/>
  <c r="BC32" i="4"/>
  <c r="AS33" i="4"/>
  <c r="AT33" i="4"/>
  <c r="AU33" i="4"/>
  <c r="AV33" i="4"/>
  <c r="AW33" i="4"/>
  <c r="AX33" i="4"/>
  <c r="AY33" i="4"/>
  <c r="AZ33" i="4"/>
  <c r="BA33" i="4"/>
  <c r="BB33" i="4"/>
  <c r="BC33" i="4"/>
  <c r="AS34" i="4"/>
  <c r="AT34" i="4"/>
  <c r="AU34" i="4"/>
  <c r="AV34" i="4"/>
  <c r="AW34" i="4"/>
  <c r="AX34" i="4"/>
  <c r="AY34" i="4"/>
  <c r="AZ34" i="4"/>
  <c r="BA34" i="4"/>
  <c r="BB34" i="4"/>
  <c r="BC34" i="4"/>
  <c r="AS35" i="4"/>
  <c r="AT35" i="4"/>
  <c r="AU35" i="4"/>
  <c r="AV35" i="4"/>
  <c r="AW35" i="4"/>
  <c r="AX35" i="4"/>
  <c r="AY35" i="4"/>
  <c r="AZ35" i="4"/>
  <c r="BA35" i="4"/>
  <c r="BB35" i="4"/>
  <c r="BC35" i="4"/>
  <c r="AS36" i="4"/>
  <c r="AT36" i="4"/>
  <c r="AU36" i="4"/>
  <c r="AV36" i="4"/>
  <c r="AW36" i="4"/>
  <c r="AX36" i="4"/>
  <c r="AY36" i="4"/>
  <c r="AZ36" i="4"/>
  <c r="BA36" i="4"/>
  <c r="BB36" i="4"/>
  <c r="BC36" i="4"/>
  <c r="AS37" i="4"/>
  <c r="AT37" i="4"/>
  <c r="AU37" i="4"/>
  <c r="AV37" i="4"/>
  <c r="AW37" i="4"/>
  <c r="AX37" i="4"/>
  <c r="AY37" i="4"/>
  <c r="AZ37" i="4"/>
  <c r="BA37" i="4"/>
  <c r="BB37" i="4"/>
  <c r="BC37" i="4"/>
  <c r="AS38" i="4"/>
  <c r="AT38" i="4"/>
  <c r="AU38" i="4"/>
  <c r="AV38" i="4"/>
  <c r="AW38" i="4"/>
  <c r="AX38" i="4"/>
  <c r="AY38" i="4"/>
  <c r="AZ38" i="4"/>
  <c r="BA38" i="4"/>
  <c r="BB38" i="4"/>
  <c r="BC38" i="4"/>
  <c r="AS39" i="4"/>
  <c r="AT39" i="4"/>
  <c r="AU39" i="4"/>
  <c r="AV39" i="4"/>
  <c r="AW39" i="4"/>
  <c r="AX39" i="4"/>
  <c r="AY39" i="4"/>
  <c r="AZ39" i="4"/>
  <c r="BA39" i="4"/>
  <c r="BB39" i="4"/>
  <c r="BC39" i="4"/>
  <c r="AS40" i="4"/>
  <c r="AT40" i="4"/>
  <c r="AU40" i="4"/>
  <c r="AV40" i="4"/>
  <c r="AW40" i="4"/>
  <c r="AX40" i="4"/>
  <c r="AY40" i="4"/>
  <c r="AZ40" i="4"/>
  <c r="BA40" i="4"/>
  <c r="BB40" i="4"/>
  <c r="BC40" i="4"/>
  <c r="AS41" i="4"/>
  <c r="AT41" i="4"/>
  <c r="AU41" i="4"/>
  <c r="AV41" i="4"/>
  <c r="AW41" i="4"/>
  <c r="AX41" i="4"/>
  <c r="AY41" i="4"/>
  <c r="AZ41" i="4"/>
  <c r="BA41" i="4"/>
  <c r="BB41" i="4"/>
  <c r="BC41" i="4"/>
  <c r="AS42" i="4"/>
  <c r="AT42" i="4"/>
  <c r="AU42" i="4"/>
  <c r="AV42" i="4"/>
  <c r="AW42" i="4"/>
  <c r="AX42" i="4"/>
  <c r="AY42" i="4"/>
  <c r="AZ42" i="4"/>
  <c r="BA42" i="4"/>
  <c r="BB42" i="4"/>
  <c r="BC42" i="4"/>
  <c r="AS18" i="4"/>
  <c r="AT18" i="4"/>
  <c r="AU18" i="4"/>
  <c r="AV18" i="4"/>
  <c r="AW18" i="4"/>
  <c r="AX18" i="4"/>
  <c r="AY18" i="4"/>
  <c r="AZ18" i="4"/>
  <c r="BA18" i="4"/>
  <c r="BB18" i="4"/>
  <c r="BC18" i="4"/>
  <c r="AS19" i="4"/>
  <c r="AT19" i="4"/>
  <c r="AU19" i="4"/>
  <c r="AV19" i="4"/>
  <c r="AW19" i="4"/>
  <c r="AX19" i="4"/>
  <c r="AY19" i="4"/>
  <c r="AZ19" i="4"/>
  <c r="BA19" i="4"/>
  <c r="BB19" i="4"/>
  <c r="BC19" i="4"/>
  <c r="AS20" i="4"/>
  <c r="AT20" i="4"/>
  <c r="AU20" i="4"/>
  <c r="AV20" i="4"/>
  <c r="AW20" i="4"/>
  <c r="AX20" i="4"/>
  <c r="AY20" i="4"/>
  <c r="AZ20" i="4"/>
  <c r="BA20" i="4"/>
  <c r="BB20" i="4"/>
  <c r="BC20" i="4"/>
  <c r="AS21" i="4"/>
  <c r="AT21" i="4"/>
  <c r="AU21" i="4"/>
  <c r="AV21" i="4"/>
  <c r="AW21" i="4"/>
  <c r="AX21" i="4"/>
  <c r="AY21" i="4"/>
  <c r="AZ21" i="4"/>
  <c r="BA21" i="4"/>
  <c r="BB21" i="4"/>
  <c r="BC21" i="4"/>
  <c r="AS22" i="4"/>
  <c r="AT22" i="4"/>
  <c r="AU22" i="4"/>
  <c r="AV22" i="4"/>
  <c r="AW22" i="4"/>
  <c r="AX22" i="4"/>
  <c r="AY22" i="4"/>
  <c r="AZ22" i="4"/>
  <c r="BA22" i="4"/>
  <c r="BB22" i="4"/>
  <c r="BC22" i="4"/>
  <c r="AS23" i="4"/>
  <c r="AT23" i="4"/>
  <c r="AU23" i="4"/>
  <c r="AV23" i="4"/>
  <c r="AW23" i="4"/>
  <c r="AX23" i="4"/>
  <c r="AY23" i="4"/>
  <c r="AZ23" i="4"/>
  <c r="BA23" i="4"/>
  <c r="BB23" i="4"/>
  <c r="BC23" i="4"/>
  <c r="AS24" i="4"/>
  <c r="AT24" i="4"/>
  <c r="AU24" i="4"/>
  <c r="AV24" i="4"/>
  <c r="AW24" i="4"/>
  <c r="AX24" i="4"/>
  <c r="AY24" i="4"/>
  <c r="AZ24" i="4"/>
  <c r="BA24" i="4"/>
  <c r="BB24" i="4"/>
  <c r="BC24" i="4"/>
  <c r="AS25" i="4"/>
  <c r="AT25" i="4"/>
  <c r="AU25" i="4"/>
  <c r="AV25" i="4"/>
  <c r="AW25" i="4"/>
  <c r="AX25" i="4"/>
  <c r="AY25" i="4"/>
  <c r="AZ25" i="4"/>
  <c r="BA25" i="4"/>
  <c r="BB25" i="4"/>
  <c r="BC25" i="4"/>
  <c r="AS26" i="4"/>
  <c r="AT26" i="4"/>
  <c r="AU26" i="4"/>
  <c r="AV26" i="4"/>
  <c r="AW26" i="4"/>
  <c r="AX26" i="4"/>
  <c r="AY26" i="4"/>
  <c r="AZ26" i="4"/>
  <c r="BA26" i="4"/>
  <c r="BB26" i="4"/>
  <c r="BC26" i="4"/>
  <c r="AS27" i="4"/>
  <c r="AT27" i="4"/>
  <c r="AU27" i="4"/>
  <c r="AV27" i="4"/>
  <c r="AW27" i="4"/>
  <c r="AX27" i="4"/>
  <c r="AY27" i="4"/>
  <c r="AZ27" i="4"/>
  <c r="BA27" i="4"/>
  <c r="BB27" i="4"/>
  <c r="BC27" i="4"/>
  <c r="AS28" i="4"/>
  <c r="AT28" i="4"/>
  <c r="AU28" i="4"/>
  <c r="AV28" i="4"/>
  <c r="AW28" i="4"/>
  <c r="AX28" i="4"/>
  <c r="AY28" i="4"/>
  <c r="AZ28" i="4"/>
  <c r="BA28" i="4"/>
  <c r="BB28" i="4"/>
  <c r="BC28" i="4"/>
  <c r="AS7" i="4"/>
  <c r="AT7" i="4"/>
  <c r="AU7" i="4"/>
  <c r="AV7" i="4"/>
  <c r="AW7" i="4"/>
  <c r="AX7" i="4"/>
  <c r="AY7" i="4"/>
  <c r="AZ7" i="4"/>
  <c r="BA7" i="4"/>
  <c r="BB7" i="4"/>
  <c r="BC7" i="4"/>
  <c r="AS8" i="4"/>
  <c r="AT8" i="4"/>
  <c r="AU8" i="4"/>
  <c r="AV8" i="4"/>
  <c r="AW8" i="4"/>
  <c r="AX8" i="4"/>
  <c r="AY8" i="4"/>
  <c r="AZ8" i="4"/>
  <c r="BA8" i="4"/>
  <c r="BB8" i="4"/>
  <c r="BC8" i="4"/>
  <c r="AS9" i="4"/>
  <c r="AT9" i="4"/>
  <c r="AU9" i="4"/>
  <c r="AV9" i="4"/>
  <c r="AW9" i="4"/>
  <c r="AX9" i="4"/>
  <c r="AY9" i="4"/>
  <c r="AZ9" i="4"/>
  <c r="BA9" i="4"/>
  <c r="BB9" i="4"/>
  <c r="BC9" i="4"/>
  <c r="AS10" i="4"/>
  <c r="AT10" i="4"/>
  <c r="AU10" i="4"/>
  <c r="AV10" i="4"/>
  <c r="AW10" i="4"/>
  <c r="AX10" i="4"/>
  <c r="AY10" i="4"/>
  <c r="AZ10" i="4"/>
  <c r="BA10" i="4"/>
  <c r="BB10" i="4"/>
  <c r="BC10" i="4"/>
  <c r="AS11" i="4"/>
  <c r="AT11" i="4"/>
  <c r="AU11" i="4"/>
  <c r="AV11" i="4"/>
  <c r="AW11" i="4"/>
  <c r="AX11" i="4"/>
  <c r="AY11" i="4"/>
  <c r="AZ11" i="4"/>
  <c r="BA11" i="4"/>
  <c r="BB11" i="4"/>
  <c r="BC11" i="4"/>
  <c r="AS12" i="4"/>
  <c r="AT12" i="4"/>
  <c r="AU12" i="4"/>
  <c r="AV12" i="4"/>
  <c r="AW12" i="4"/>
  <c r="AX12" i="4"/>
  <c r="AY12" i="4"/>
  <c r="AZ12" i="4"/>
  <c r="BA12" i="4"/>
  <c r="BB12" i="4"/>
  <c r="BC12" i="4"/>
  <c r="AS13" i="4"/>
  <c r="AT13" i="4"/>
  <c r="AU13" i="4"/>
  <c r="AV13" i="4"/>
  <c r="AW13" i="4"/>
  <c r="AX13" i="4"/>
  <c r="AY13" i="4"/>
  <c r="AZ13" i="4"/>
  <c r="BA13" i="4"/>
  <c r="BB13" i="4"/>
  <c r="BC13" i="4"/>
  <c r="AS14" i="4"/>
  <c r="AT14" i="4"/>
  <c r="AU14" i="4"/>
  <c r="AV14" i="4"/>
  <c r="AW14" i="4"/>
  <c r="AX14" i="4"/>
  <c r="AY14" i="4"/>
  <c r="AZ14" i="4"/>
  <c r="BA14" i="4"/>
  <c r="BB14" i="4"/>
  <c r="BC14" i="4"/>
  <c r="AS15" i="4"/>
  <c r="AT15" i="4"/>
  <c r="AU15" i="4"/>
  <c r="AV15" i="4"/>
  <c r="AW15" i="4"/>
  <c r="AX15" i="4"/>
  <c r="AY15" i="4"/>
  <c r="AZ15" i="4"/>
  <c r="BA15" i="4"/>
  <c r="BB15" i="4"/>
  <c r="BC15" i="4"/>
  <c r="AS16" i="4"/>
  <c r="AT16" i="4"/>
  <c r="AU16" i="4"/>
  <c r="AV16" i="4"/>
  <c r="AW16" i="4"/>
  <c r="AX16" i="4"/>
  <c r="AY16" i="4"/>
  <c r="AZ16" i="4"/>
  <c r="BA16" i="4"/>
  <c r="BB16" i="4"/>
  <c r="BC16" i="4"/>
  <c r="AS17" i="4"/>
  <c r="AT17" i="4"/>
  <c r="AU17" i="4"/>
  <c r="AV17" i="4"/>
  <c r="AW17" i="4"/>
  <c r="AX17" i="4"/>
  <c r="AY17" i="4"/>
  <c r="AZ17" i="4"/>
  <c r="BA17" i="4"/>
  <c r="BB17" i="4"/>
  <c r="BC17" i="4"/>
  <c r="BC6" i="4"/>
  <c r="BB6" i="4"/>
  <c r="BA6" i="4"/>
  <c r="AZ6" i="4"/>
  <c r="AY6" i="4"/>
  <c r="AX6" i="4"/>
  <c r="AW6" i="4"/>
  <c r="AV6" i="4"/>
  <c r="AU6" i="4"/>
  <c r="AT6" i="4"/>
  <c r="AS6" i="4"/>
</calcChain>
</file>

<file path=xl/sharedStrings.xml><?xml version="1.0" encoding="utf-8"?>
<sst xmlns="http://schemas.openxmlformats.org/spreadsheetml/2006/main" count="1112" uniqueCount="90">
  <si>
    <t>5 кл</t>
  </si>
  <si>
    <t>6 кк</t>
  </si>
  <si>
    <t>7 кл</t>
  </si>
  <si>
    <t>8 кл</t>
  </si>
  <si>
    <t>9 кл</t>
  </si>
  <si>
    <t>10 кл</t>
  </si>
  <si>
    <t>11 кл</t>
  </si>
  <si>
    <t>род-яз</t>
  </si>
  <si>
    <t>физика</t>
  </si>
  <si>
    <t>русс-лит</t>
  </si>
  <si>
    <t>химия</t>
  </si>
  <si>
    <t>матем</t>
  </si>
  <si>
    <t>музыка</t>
  </si>
  <si>
    <t>род-лит</t>
  </si>
  <si>
    <t>русс-яз</t>
  </si>
  <si>
    <t>ОНП</t>
  </si>
  <si>
    <t>физ-ра</t>
  </si>
  <si>
    <t>ОБЖ</t>
  </si>
  <si>
    <t>Понедельник</t>
  </si>
  <si>
    <t>Вторник</t>
  </si>
  <si>
    <t>среда</t>
  </si>
  <si>
    <t>четверг</t>
  </si>
  <si>
    <t>пятница</t>
  </si>
  <si>
    <t>суббота</t>
  </si>
  <si>
    <t>каб</t>
  </si>
  <si>
    <t>уч</t>
  </si>
  <si>
    <t>ин-яз</t>
  </si>
  <si>
    <t>рус</t>
  </si>
  <si>
    <t>био</t>
  </si>
  <si>
    <t>инф</t>
  </si>
  <si>
    <t>мат</t>
  </si>
  <si>
    <t>гео</t>
  </si>
  <si>
    <t>ист</t>
  </si>
  <si>
    <t>хим</t>
  </si>
  <si>
    <t>1 кл</t>
  </si>
  <si>
    <t>ВР</t>
  </si>
  <si>
    <t>окр. мир</t>
  </si>
  <si>
    <t xml:space="preserve">    ВТОРАЯ    СМЕНА</t>
  </si>
  <si>
    <t>2 кл</t>
  </si>
  <si>
    <t>3 кл</t>
  </si>
  <si>
    <t>4 кк</t>
  </si>
  <si>
    <t>Алг</t>
  </si>
  <si>
    <t>род</t>
  </si>
  <si>
    <t>тех</t>
  </si>
  <si>
    <t>ИЗО</t>
  </si>
  <si>
    <t>Геомет</t>
  </si>
  <si>
    <t>КТНД</t>
  </si>
  <si>
    <t>РАСПИСАНИЕ УРОКОВ</t>
  </si>
  <si>
    <t>окр.
мир</t>
  </si>
  <si>
    <t>русс-ли
т</t>
  </si>
  <si>
    <t>ОРКСЭ</t>
  </si>
  <si>
    <t>геогра
ф</t>
  </si>
  <si>
    <t>истори
я</t>
  </si>
  <si>
    <t>биолог
ия</t>
  </si>
  <si>
    <t>Ист.
Даг.</t>
  </si>
  <si>
    <t>инфор
м</t>
  </si>
  <si>
    <t>общест
во</t>
  </si>
  <si>
    <t>астрон
ом</t>
  </si>
  <si>
    <t>ОДНКН
Р</t>
  </si>
  <si>
    <t>свободные кабинеты</t>
  </si>
  <si>
    <t>тр</t>
  </si>
  <si>
    <t>физ</t>
  </si>
  <si>
    <t>нач</t>
  </si>
  <si>
    <t>АЛ</t>
  </si>
  <si>
    <t>ЮЗ</t>
  </si>
  <si>
    <t>БН</t>
  </si>
  <si>
    <t>КС</t>
  </si>
  <si>
    <t>УМ</t>
  </si>
  <si>
    <t>БМ</t>
  </si>
  <si>
    <t>ББ</t>
  </si>
  <si>
    <t>НС</t>
  </si>
  <si>
    <t>НМ</t>
  </si>
  <si>
    <t>АЭ</t>
  </si>
  <si>
    <t>МН</t>
  </si>
  <si>
    <t>ХК</t>
  </si>
  <si>
    <t>АА</t>
  </si>
  <si>
    <t>ВВ</t>
  </si>
  <si>
    <t>ХА</t>
  </si>
  <si>
    <t>ДС</t>
  </si>
  <si>
    <t>АМ</t>
  </si>
  <si>
    <t>МЮ</t>
  </si>
  <si>
    <t>ВА</t>
  </si>
  <si>
    <t>ЭЭ</t>
  </si>
  <si>
    <t>ХЗ</t>
  </si>
  <si>
    <t>БЭ</t>
  </si>
  <si>
    <t>ДА</t>
  </si>
  <si>
    <t>ЮС</t>
  </si>
  <si>
    <t>общество</t>
  </si>
  <si>
    <t>шахматы</t>
  </si>
  <si>
    <t>Вн. дея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</si>
</sst>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7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/>
    <xf numFmtId="0" fontId="4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20" fillId="0" borderId="0" xfId="0" applyFont="1"/>
    <xf numFmtId="0" fontId="1" fillId="2" borderId="3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7" fillId="0" borderId="0" xfId="1"/>
    <xf numFmtId="0" fontId="6" fillId="3" borderId="2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7" fillId="0" borderId="0" xfId="1" applyAlignment="1"/>
    <xf numFmtId="0" fontId="1" fillId="2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8" fillId="0" borderId="28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textRotation="90"/>
    </xf>
    <xf numFmtId="0" fontId="15" fillId="2" borderId="24" xfId="0" applyFont="1" applyFill="1" applyBorder="1" applyAlignment="1">
      <alignment horizontal="center" vertical="center" textRotation="90"/>
    </xf>
    <xf numFmtId="0" fontId="15" fillId="2" borderId="44" xfId="0" applyFont="1" applyFill="1" applyBorder="1" applyAlignment="1">
      <alignment horizontal="center" vertical="center" textRotation="90"/>
    </xf>
    <xf numFmtId="0" fontId="26" fillId="0" borderId="0" xfId="1" applyFont="1" applyAlignment="1">
      <alignment horizontal="center"/>
    </xf>
    <xf numFmtId="0" fontId="26" fillId="0" borderId="3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textRotation="90"/>
    </xf>
    <xf numFmtId="0" fontId="14" fillId="2" borderId="24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textRotation="90" wrapText="1"/>
    </xf>
    <xf numFmtId="0" fontId="23" fillId="2" borderId="23" xfId="0" applyFont="1" applyFill="1" applyBorder="1" applyAlignment="1">
      <alignment horizontal="center" vertical="center" textRotation="90" wrapText="1"/>
    </xf>
    <xf numFmtId="0" fontId="23" fillId="2" borderId="54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 textRotation="90" wrapText="1"/>
    </xf>
    <xf numFmtId="0" fontId="23" fillId="2" borderId="25" xfId="0" applyFont="1" applyFill="1" applyBorder="1" applyAlignment="1">
      <alignment horizontal="center" vertical="center" textRotation="90" wrapText="1"/>
    </xf>
    <xf numFmtId="0" fontId="23" fillId="2" borderId="34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3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40;&#1042;&#1059;&#1063;\&#1088;&#1072;&#1089;&#1087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ая смен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2:BE43"/>
  <sheetViews>
    <sheetView tabSelected="1" zoomScale="85" zoomScaleNormal="85" workbookViewId="0">
      <selection activeCell="H6" sqref="H6"/>
    </sheetView>
  </sheetViews>
  <sheetFormatPr defaultRowHeight="20.25" x14ac:dyDescent="0.25"/>
  <cols>
    <col min="1" max="1" width="9.140625" style="2"/>
    <col min="2" max="3" width="3.5703125" customWidth="1"/>
    <col min="4" max="4" width="17.7109375" style="6" customWidth="1"/>
    <col min="5" max="5" width="3.7109375" style="2" customWidth="1"/>
    <col min="6" max="6" width="5.28515625" style="2" customWidth="1"/>
    <col min="7" max="7" width="17.7109375" customWidth="1"/>
    <col min="8" max="8" width="3.7109375" customWidth="1"/>
    <col min="9" max="9" width="5.28515625" style="36" customWidth="1"/>
    <col min="10" max="10" width="17.7109375" customWidth="1"/>
    <col min="11" max="11" width="3.7109375" customWidth="1"/>
    <col min="12" max="12" width="5.28515625" style="36" customWidth="1"/>
    <col min="13" max="13" width="17.7109375" customWidth="1"/>
    <col min="14" max="14" width="3.7109375" customWidth="1"/>
    <col min="15" max="15" width="5.28515625" style="36" customWidth="1"/>
    <col min="16" max="16" width="6.140625" style="36" customWidth="1"/>
    <col min="17" max="17" width="3.5703125" style="4" customWidth="1"/>
    <col min="18" max="18" width="3.42578125" style="2" customWidth="1"/>
    <col min="19" max="19" width="17.7109375" style="6" customWidth="1"/>
    <col min="20" max="20" width="3.7109375" style="5" customWidth="1"/>
    <col min="21" max="21" width="5.28515625" style="5" customWidth="1"/>
    <col min="22" max="22" width="17.7109375" style="6" customWidth="1"/>
    <col min="23" max="23" width="3.7109375" style="5" customWidth="1"/>
    <col min="24" max="24" width="5.28515625" style="5" customWidth="1"/>
    <col min="25" max="25" width="17.7109375" style="6" customWidth="1"/>
    <col min="26" max="26" width="3.7109375" style="5" customWidth="1"/>
    <col min="27" max="27" width="5.28515625" style="5" customWidth="1"/>
    <col min="28" max="28" width="17.7109375" style="6" customWidth="1"/>
    <col min="29" max="29" width="3.7109375" style="5" customWidth="1"/>
    <col min="30" max="30" width="5.28515625" style="8" customWidth="1"/>
    <col min="31" max="31" width="5.28515625" style="64" customWidth="1"/>
    <col min="32" max="32" width="3.5703125" style="64" customWidth="1"/>
    <col min="33" max="33" width="3.5703125" style="8" customWidth="1"/>
    <col min="34" max="34" width="17.7109375" style="6" customWidth="1"/>
    <col min="35" max="35" width="3.7109375" style="5" customWidth="1"/>
    <col min="36" max="36" width="5.28515625" style="8" customWidth="1"/>
    <col min="37" max="37" width="17.7109375" style="6" customWidth="1"/>
    <col min="38" max="38" width="3.7109375" style="5" customWidth="1"/>
    <col min="39" max="39" width="5.28515625" style="8" customWidth="1"/>
    <col min="40" max="40" width="17.7109375" style="6" customWidth="1"/>
    <col min="41" max="41" width="3.7109375" style="5" customWidth="1"/>
    <col min="42" max="42" width="5.28515625" style="8" customWidth="1"/>
    <col min="43" max="43" width="3.7109375" style="2" customWidth="1"/>
    <col min="44" max="44" width="9.140625" style="2" hidden="1" customWidth="1"/>
    <col min="45" max="56" width="5.7109375" style="116" customWidth="1"/>
    <col min="57" max="66" width="3.7109375" style="2" customWidth="1"/>
    <col min="67" max="16384" width="9.140625" style="2"/>
  </cols>
  <sheetData>
    <row r="2" spans="2:57" x14ac:dyDescent="0.2">
      <c r="B2" s="4"/>
      <c r="C2" s="2"/>
      <c r="G2" s="2"/>
      <c r="H2" s="2"/>
      <c r="I2" s="3"/>
      <c r="J2" s="2"/>
      <c r="K2" s="5"/>
      <c r="L2" s="8"/>
      <c r="M2" s="2"/>
      <c r="N2" s="5"/>
      <c r="O2" s="8"/>
      <c r="P2" s="64"/>
    </row>
    <row r="3" spans="2:57" ht="15.75" customHeight="1" x14ac:dyDescent="0.2">
      <c r="B3" s="136" t="s">
        <v>47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64"/>
      <c r="Q3" s="136" t="s">
        <v>47</v>
      </c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F3" s="134" t="s">
        <v>47</v>
      </c>
      <c r="AG3" s="134"/>
      <c r="AH3" s="134"/>
      <c r="AI3" s="134"/>
      <c r="AJ3" s="134"/>
      <c r="AK3" s="134"/>
      <c r="AL3" s="134"/>
      <c r="AM3" s="134"/>
      <c r="AN3" s="134"/>
      <c r="AO3" s="134"/>
      <c r="AP3" s="134"/>
    </row>
    <row r="4" spans="2:57" ht="16.5" customHeight="1" thickBot="1" x14ac:dyDescent="0.25"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64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S4" s="138" t="s">
        <v>59</v>
      </c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15"/>
    </row>
    <row r="5" spans="2:57" s="3" customFormat="1" ht="28.5" customHeight="1" thickBot="1" x14ac:dyDescent="0.25">
      <c r="B5" s="147"/>
      <c r="C5" s="147"/>
      <c r="D5" s="13" t="s">
        <v>34</v>
      </c>
      <c r="E5" s="14" t="s">
        <v>25</v>
      </c>
      <c r="F5" s="10" t="s">
        <v>24</v>
      </c>
      <c r="G5" s="25" t="s">
        <v>38</v>
      </c>
      <c r="H5" s="9" t="s">
        <v>25</v>
      </c>
      <c r="I5" s="10" t="s">
        <v>24</v>
      </c>
      <c r="J5" s="25" t="s">
        <v>39</v>
      </c>
      <c r="K5" s="9" t="s">
        <v>25</v>
      </c>
      <c r="L5" s="10" t="s">
        <v>24</v>
      </c>
      <c r="M5" s="26" t="s">
        <v>40</v>
      </c>
      <c r="N5" s="9" t="s">
        <v>25</v>
      </c>
      <c r="O5" s="65" t="s">
        <v>24</v>
      </c>
      <c r="P5" s="64"/>
      <c r="Q5" s="142"/>
      <c r="R5" s="143"/>
      <c r="S5" s="13" t="s">
        <v>0</v>
      </c>
      <c r="T5" s="9" t="s">
        <v>25</v>
      </c>
      <c r="U5" s="10" t="s">
        <v>24</v>
      </c>
      <c r="V5" s="15" t="s">
        <v>1</v>
      </c>
      <c r="W5" s="9" t="s">
        <v>25</v>
      </c>
      <c r="X5" s="10" t="s">
        <v>24</v>
      </c>
      <c r="Y5" s="58" t="s">
        <v>2</v>
      </c>
      <c r="Z5" s="9" t="s">
        <v>25</v>
      </c>
      <c r="AA5" s="65" t="s">
        <v>24</v>
      </c>
      <c r="AB5" s="16" t="s">
        <v>3</v>
      </c>
      <c r="AC5" s="9" t="s">
        <v>25</v>
      </c>
      <c r="AD5" s="17" t="s">
        <v>24</v>
      </c>
      <c r="AE5" s="64"/>
      <c r="AF5" s="142"/>
      <c r="AG5" s="143"/>
      <c r="AH5" s="16" t="s">
        <v>4</v>
      </c>
      <c r="AI5" s="9" t="s">
        <v>25</v>
      </c>
      <c r="AJ5" s="10" t="s">
        <v>24</v>
      </c>
      <c r="AK5" s="16" t="s">
        <v>5</v>
      </c>
      <c r="AL5" s="9" t="s">
        <v>25</v>
      </c>
      <c r="AM5" s="10" t="s">
        <v>24</v>
      </c>
      <c r="AN5" s="16" t="s">
        <v>6</v>
      </c>
      <c r="AO5" s="9" t="s">
        <v>25</v>
      </c>
      <c r="AP5" s="65" t="s">
        <v>24</v>
      </c>
      <c r="AR5" s="2"/>
      <c r="AS5" s="117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2"/>
    </row>
    <row r="6" spans="2:57" ht="21.95" customHeight="1" thickBot="1" x14ac:dyDescent="0.25">
      <c r="B6" s="144" t="s">
        <v>18</v>
      </c>
      <c r="C6" s="1">
        <v>1</v>
      </c>
      <c r="D6" s="75" t="s">
        <v>14</v>
      </c>
      <c r="E6" s="54" t="s">
        <v>35</v>
      </c>
      <c r="F6" s="20" t="s">
        <v>29</v>
      </c>
      <c r="G6" s="75" t="s">
        <v>15</v>
      </c>
      <c r="H6" s="39" t="s">
        <v>64</v>
      </c>
      <c r="I6" s="28" t="s">
        <v>43</v>
      </c>
      <c r="J6" s="125" t="s">
        <v>7</v>
      </c>
      <c r="K6" s="39" t="s">
        <v>67</v>
      </c>
      <c r="L6" s="28" t="s">
        <v>62</v>
      </c>
      <c r="M6" s="75" t="s">
        <v>14</v>
      </c>
      <c r="N6" s="39" t="s">
        <v>68</v>
      </c>
      <c r="O6" s="71" t="s">
        <v>62</v>
      </c>
      <c r="P6" s="76"/>
      <c r="Q6" s="140" t="s">
        <v>18</v>
      </c>
      <c r="R6" s="77">
        <v>1</v>
      </c>
      <c r="S6" s="78" t="s">
        <v>13</v>
      </c>
      <c r="T6" s="39" t="s">
        <v>79</v>
      </c>
      <c r="U6" s="39" t="s">
        <v>42</v>
      </c>
      <c r="V6" s="78" t="s">
        <v>11</v>
      </c>
      <c r="W6" s="39" t="s">
        <v>84</v>
      </c>
      <c r="X6" s="39" t="s">
        <v>61</v>
      </c>
      <c r="Y6" s="78" t="s">
        <v>51</v>
      </c>
      <c r="Z6" s="39" t="s">
        <v>78</v>
      </c>
      <c r="AA6" s="66" t="s">
        <v>31</v>
      </c>
      <c r="AB6" s="79" t="s">
        <v>10</v>
      </c>
      <c r="AC6" s="39" t="s">
        <v>77</v>
      </c>
      <c r="AD6" s="107" t="s">
        <v>33</v>
      </c>
      <c r="AF6" s="140" t="s">
        <v>18</v>
      </c>
      <c r="AG6" s="77">
        <v>1</v>
      </c>
      <c r="AH6" s="79" t="s">
        <v>41</v>
      </c>
      <c r="AI6" s="39" t="s">
        <v>81</v>
      </c>
      <c r="AJ6" s="39" t="s">
        <v>30</v>
      </c>
      <c r="AK6" s="79" t="s">
        <v>16</v>
      </c>
      <c r="AL6" s="39" t="s">
        <v>72</v>
      </c>
      <c r="AM6" s="39" t="s">
        <v>28</v>
      </c>
      <c r="AN6" s="80" t="s">
        <v>26</v>
      </c>
      <c r="AO6" s="39" t="s">
        <v>70</v>
      </c>
      <c r="AP6" s="66" t="s">
        <v>27</v>
      </c>
      <c r="AQ6" s="2">
        <v>1</v>
      </c>
      <c r="AS6" s="119" t="str">
        <f>IF(OR(F6="био",I6="био",L6="био",O6="био",U6="био",X6="био",AA6="био",AD6="био",AJ6="био",AM6="био",AP6="био"),"","био")</f>
        <v/>
      </c>
      <c r="AT6" s="120" t="str">
        <f>IF(OR(F6="род",I6="род",L6="род",O6="род",U6="род",X6="род",AA6="род",AD6="род",AJ6="род",AM6="род",AP6="род"),"","род")</f>
        <v/>
      </c>
      <c r="AU6" s="120" t="str">
        <f>IF(OR(F6="тр",I6="тр",L6="тр",O6="тр",U6="тр",X6="тр",AA6="тр",AD6="тр",AJ6="тр",AM6="тр",AP6="тр"),"","тр")</f>
        <v>тр</v>
      </c>
      <c r="AV6" s="120" t="str">
        <f>IF(OR(F6="инф",I6="инф",L6="инф",O6="инф",U6="инф",X6="инф",AA6="инф",AD6="инф",AJ6="инф",AM6="инф",AP6="инф"),"","инф")</f>
        <v/>
      </c>
      <c r="AW6" s="120" t="str">
        <f>IF(OR(F6="мат",I6="мат",L6="мат",O6="мат",U6="мат",X6="мат",AA6="мат",AD6="мат",AJ6="мат",AM6="мат",AP6="мат"),"","мат")</f>
        <v/>
      </c>
      <c r="AX6" s="120" t="str">
        <f>IF(OR(F6="рус",I6="рус",L6="рус",O6="рус",U6="рус",X6="рус",AA6="рус",AD6="рус",AJ6="рус",AM6="рус",AP6="рус"),"","рус")</f>
        <v/>
      </c>
      <c r="AY6" s="120" t="str">
        <f>IF(OR(F6="гео",I6="гео",L6="гео",O6="гео",U6="гео",X6="гео",AA6="гео",AD6="гео",AJ6="гео",AM6="гео",AP6="гео"),"","гео")</f>
        <v/>
      </c>
      <c r="AZ6" s="120" t="str">
        <f>IF(OR(F6="ист",I6="ист",L6="ист",O6="ист",U6="ист",X6="ист",AA6="ист",AD6="ист",AJ6="ист",AM6="ист",AP6="ист"),"","ист")</f>
        <v>ист</v>
      </c>
      <c r="BA6" s="120" t="str">
        <f>IF(OR(F6="физ",I6="физ",L6="физ",O6="физ",U6="физ",X6="физ",AA6="физ",AD6="физ",AJ6="физ",AM6="физ",AP6="физ"),"","физ")</f>
        <v/>
      </c>
      <c r="BB6" s="120" t="str">
        <f>IF(OR(F6="хим",I6="хим",L6="хим",O6="хим",U6="хим",X6="хим",AA6="хим",AD6="хим",AJ6="хим",AM6="хим",AP6="хим"),"","хим")</f>
        <v/>
      </c>
      <c r="BC6" s="120" t="str">
        <f>IF(OR(F6="тех",I6="тех",L6="тех",O6="тех",U6="тех",X6="тех",AA6="тех",AD6="тех",AJ6="тех",AM6="тех",AP6="тех"),"","тех")</f>
        <v/>
      </c>
      <c r="BD6" s="121"/>
      <c r="BE6" s="112"/>
    </row>
    <row r="7" spans="2:57" ht="21.95" customHeight="1" thickBot="1" x14ac:dyDescent="0.25">
      <c r="B7" s="144"/>
      <c r="C7" s="1">
        <v>2</v>
      </c>
      <c r="D7" s="81" t="s">
        <v>30</v>
      </c>
      <c r="E7" s="19" t="s">
        <v>35</v>
      </c>
      <c r="F7" s="12" t="s">
        <v>29</v>
      </c>
      <c r="G7" s="81" t="s">
        <v>48</v>
      </c>
      <c r="H7" s="18" t="s">
        <v>65</v>
      </c>
      <c r="I7" s="12" t="s">
        <v>28</v>
      </c>
      <c r="J7" s="85" t="s">
        <v>11</v>
      </c>
      <c r="K7" s="18" t="s">
        <v>67</v>
      </c>
      <c r="L7" s="12" t="s">
        <v>62</v>
      </c>
      <c r="M7" s="81" t="s">
        <v>16</v>
      </c>
      <c r="N7" s="18" t="s">
        <v>68</v>
      </c>
      <c r="O7" s="72" t="s">
        <v>62</v>
      </c>
      <c r="P7" s="76"/>
      <c r="Q7" s="141"/>
      <c r="R7" s="77">
        <v>2</v>
      </c>
      <c r="S7" s="83" t="s">
        <v>11</v>
      </c>
      <c r="T7" s="18" t="s">
        <v>81</v>
      </c>
      <c r="U7" s="18" t="s">
        <v>30</v>
      </c>
      <c r="V7" s="84" t="s">
        <v>14</v>
      </c>
      <c r="W7" s="18" t="s">
        <v>80</v>
      </c>
      <c r="X7" s="18" t="s">
        <v>27</v>
      </c>
      <c r="Y7" s="84" t="s">
        <v>52</v>
      </c>
      <c r="Z7" s="18" t="s">
        <v>69</v>
      </c>
      <c r="AA7" s="67" t="s">
        <v>32</v>
      </c>
      <c r="AB7" s="85" t="s">
        <v>26</v>
      </c>
      <c r="AC7" s="18" t="s">
        <v>66</v>
      </c>
      <c r="AD7" s="108" t="s">
        <v>33</v>
      </c>
      <c r="AF7" s="141"/>
      <c r="AG7" s="77">
        <v>2</v>
      </c>
      <c r="AH7" s="85" t="s">
        <v>51</v>
      </c>
      <c r="AI7" s="18" t="s">
        <v>78</v>
      </c>
      <c r="AJ7" s="18" t="s">
        <v>31</v>
      </c>
      <c r="AK7" s="85" t="s">
        <v>7</v>
      </c>
      <c r="AL7" s="86" t="s">
        <v>79</v>
      </c>
      <c r="AM7" s="18" t="s">
        <v>42</v>
      </c>
      <c r="AN7" s="87" t="s">
        <v>15</v>
      </c>
      <c r="AO7" s="18" t="s">
        <v>64</v>
      </c>
      <c r="AP7" s="67" t="s">
        <v>43</v>
      </c>
      <c r="AQ7" s="2">
        <v>2</v>
      </c>
      <c r="AS7" s="119" t="str">
        <f t="shared" ref="AS7:AS17" si="0">IF(OR(F7="био",I7="био",L7="био",O7="био",U7="био",X7="био",AA7="био",AD7="био",AJ7="био",AM7="био",AP7="био"),"","био")</f>
        <v/>
      </c>
      <c r="AT7" s="120" t="str">
        <f t="shared" ref="AT7:AT17" si="1">IF(OR(F7="род",I7="род",L7="род",O7="род",U7="род",X7="род",AA7="род",AD7="род",AJ7="род",AM7="род",AP7="род"),"","род")</f>
        <v/>
      </c>
      <c r="AU7" s="120" t="str">
        <f t="shared" ref="AU7:AU17" si="2">IF(OR(F7="тр",I7="тр",L7="тр",O7="тр",U7="тр",X7="тр",AA7="тр",AD7="тр",AJ7="тр",AM7="тр",AP7="тр"),"","тр")</f>
        <v>тр</v>
      </c>
      <c r="AV7" s="120" t="str">
        <f t="shared" ref="AV7:AV17" si="3">IF(OR(F7="инф",I7="инф",L7="инф",O7="инф",U7="инф",X7="инф",AA7="инф",AD7="инф",AJ7="инф",AM7="инф",AP7="инф"),"","инф")</f>
        <v/>
      </c>
      <c r="AW7" s="120" t="str">
        <f t="shared" ref="AW7:AW17" si="4">IF(OR(F7="мат",I7="мат",L7="мат",O7="мат",U7="мат",X7="мат",AA7="мат",AD7="мат",AJ7="мат",AM7="мат",AP7="мат"),"","мат")</f>
        <v/>
      </c>
      <c r="AX7" s="120" t="str">
        <f t="shared" ref="AX7:AX17" si="5">IF(OR(F7="рус",I7="рус",L7="рус",O7="рус",U7="рус",X7="рус",AA7="рус",AD7="рус",AJ7="рус",AM7="рус",AP7="рус"),"","рус")</f>
        <v/>
      </c>
      <c r="AY7" s="120" t="str">
        <f t="shared" ref="AY7:AY17" si="6">IF(OR(F7="гео",I7="гео",L7="гео",O7="гео",U7="гео",X7="гео",AA7="гео",AD7="гео",AJ7="гео",AM7="гео",AP7="гео"),"","гео")</f>
        <v/>
      </c>
      <c r="AZ7" s="120" t="str">
        <f t="shared" ref="AZ7:AZ17" si="7">IF(OR(F7="ист",I7="ист",L7="ист",O7="ист",U7="ист",X7="ист",AA7="ист",AD7="ист",AJ7="ист",AM7="ист",AP7="ист"),"","ист")</f>
        <v/>
      </c>
      <c r="BA7" s="120" t="str">
        <f t="shared" ref="BA7:BA17" si="8">IF(OR(F7="физ",I7="физ",L7="физ",O7="физ",U7="физ",X7="физ",AA7="физ",AD7="физ",AJ7="физ",AM7="физ",AP7="физ"),"","физ")</f>
        <v>физ</v>
      </c>
      <c r="BB7" s="120" t="str">
        <f t="shared" ref="BB7:BB17" si="9">IF(OR(F7="хим",I7="хим",L7="хим",O7="хим",U7="хим",X7="хим",AA7="хим",AD7="хим",AJ7="хим",AM7="хим",AP7="хим"),"","хим")</f>
        <v/>
      </c>
      <c r="BC7" s="120" t="str">
        <f t="shared" ref="BC7:BC17" si="10">IF(OR(F7="тех",I7="тех",L7="тех",O7="тех",U7="тех",X7="тех",AA7="тех",AD7="тех",AJ7="тех",AM7="тех",AP7="тех"),"","тех")</f>
        <v/>
      </c>
      <c r="BD7" s="122"/>
      <c r="BE7" s="113"/>
    </row>
    <row r="8" spans="2:57" ht="21.95" customHeight="1" thickBot="1" x14ac:dyDescent="0.25">
      <c r="B8" s="144"/>
      <c r="C8" s="1">
        <v>3</v>
      </c>
      <c r="D8" s="81" t="s">
        <v>36</v>
      </c>
      <c r="E8" s="19" t="s">
        <v>35</v>
      </c>
      <c r="F8" s="12" t="s">
        <v>29</v>
      </c>
      <c r="G8" s="81" t="s">
        <v>11</v>
      </c>
      <c r="H8" s="18" t="s">
        <v>63</v>
      </c>
      <c r="I8" s="12" t="s">
        <v>31</v>
      </c>
      <c r="J8" s="91" t="s">
        <v>49</v>
      </c>
      <c r="K8" s="18" t="s">
        <v>67</v>
      </c>
      <c r="L8" s="12" t="s">
        <v>62</v>
      </c>
      <c r="M8" s="81" t="s">
        <v>26</v>
      </c>
      <c r="N8" s="18" t="s">
        <v>66</v>
      </c>
      <c r="O8" s="72" t="s">
        <v>62</v>
      </c>
      <c r="P8" s="76"/>
      <c r="Q8" s="141"/>
      <c r="R8" s="77">
        <v>3</v>
      </c>
      <c r="S8" s="84" t="s">
        <v>15</v>
      </c>
      <c r="T8" s="18" t="s">
        <v>86</v>
      </c>
      <c r="U8" s="18" t="s">
        <v>43</v>
      </c>
      <c r="V8" s="84" t="s">
        <v>16</v>
      </c>
      <c r="W8" s="18" t="s">
        <v>72</v>
      </c>
      <c r="X8" s="18" t="s">
        <v>61</v>
      </c>
      <c r="Y8" s="84" t="s">
        <v>14</v>
      </c>
      <c r="Z8" s="18" t="s">
        <v>80</v>
      </c>
      <c r="AA8" s="67" t="s">
        <v>27</v>
      </c>
      <c r="AB8" s="85" t="s">
        <v>53</v>
      </c>
      <c r="AC8" s="18" t="s">
        <v>65</v>
      </c>
      <c r="AD8" s="108" t="s">
        <v>28</v>
      </c>
      <c r="AF8" s="141"/>
      <c r="AG8" s="77">
        <v>3</v>
      </c>
      <c r="AH8" s="85" t="s">
        <v>14</v>
      </c>
      <c r="AI8" s="18" t="s">
        <v>69</v>
      </c>
      <c r="AJ8" s="18" t="s">
        <v>32</v>
      </c>
      <c r="AK8" s="85" t="s">
        <v>13</v>
      </c>
      <c r="AL8" s="18" t="s">
        <v>79</v>
      </c>
      <c r="AM8" s="18" t="s">
        <v>33</v>
      </c>
      <c r="AN8" s="87" t="s">
        <v>49</v>
      </c>
      <c r="AO8" s="18" t="s">
        <v>71</v>
      </c>
      <c r="AP8" s="67" t="s">
        <v>42</v>
      </c>
      <c r="AQ8" s="2">
        <v>3</v>
      </c>
      <c r="AS8" s="119" t="str">
        <f t="shared" si="0"/>
        <v/>
      </c>
      <c r="AT8" s="120" t="str">
        <f t="shared" si="1"/>
        <v/>
      </c>
      <c r="AU8" s="120" t="str">
        <f t="shared" si="2"/>
        <v>тр</v>
      </c>
      <c r="AV8" s="120" t="str">
        <f t="shared" si="3"/>
        <v/>
      </c>
      <c r="AW8" s="120" t="str">
        <f t="shared" si="4"/>
        <v>мат</v>
      </c>
      <c r="AX8" s="120" t="str">
        <f t="shared" si="5"/>
        <v/>
      </c>
      <c r="AY8" s="120" t="str">
        <f t="shared" si="6"/>
        <v/>
      </c>
      <c r="AZ8" s="120" t="str">
        <f t="shared" si="7"/>
        <v/>
      </c>
      <c r="BA8" s="120" t="str">
        <f t="shared" si="8"/>
        <v/>
      </c>
      <c r="BB8" s="120" t="str">
        <f t="shared" si="9"/>
        <v/>
      </c>
      <c r="BC8" s="120" t="str">
        <f t="shared" si="10"/>
        <v/>
      </c>
      <c r="BD8" s="122"/>
      <c r="BE8" s="113"/>
    </row>
    <row r="9" spans="2:57" ht="21.95" customHeight="1" thickBot="1" x14ac:dyDescent="0.25">
      <c r="B9" s="144"/>
      <c r="C9" s="1">
        <v>4</v>
      </c>
      <c r="D9" s="81" t="s">
        <v>16</v>
      </c>
      <c r="E9" s="19" t="s">
        <v>35</v>
      </c>
      <c r="F9" s="12" t="s">
        <v>29</v>
      </c>
      <c r="G9" s="81" t="s">
        <v>14</v>
      </c>
      <c r="H9" s="18" t="s">
        <v>63</v>
      </c>
      <c r="I9" s="12" t="s">
        <v>31</v>
      </c>
      <c r="J9" s="81" t="s">
        <v>14</v>
      </c>
      <c r="K9" s="18" t="s">
        <v>67</v>
      </c>
      <c r="L9" s="12" t="s">
        <v>62</v>
      </c>
      <c r="M9" s="81" t="s">
        <v>48</v>
      </c>
      <c r="N9" s="18" t="s">
        <v>65</v>
      </c>
      <c r="O9" s="72" t="s">
        <v>28</v>
      </c>
      <c r="P9" s="76"/>
      <c r="Q9" s="141"/>
      <c r="R9" s="77">
        <v>4</v>
      </c>
      <c r="S9" s="84" t="s">
        <v>14</v>
      </c>
      <c r="T9" s="18" t="s">
        <v>70</v>
      </c>
      <c r="U9" s="18" t="s">
        <v>42</v>
      </c>
      <c r="V9" s="89" t="s">
        <v>52</v>
      </c>
      <c r="W9" s="18" t="s">
        <v>69</v>
      </c>
      <c r="X9" s="18" t="s">
        <v>32</v>
      </c>
      <c r="Y9" s="84" t="s">
        <v>49</v>
      </c>
      <c r="Z9" s="18" t="s">
        <v>80</v>
      </c>
      <c r="AA9" s="67" t="s">
        <v>27</v>
      </c>
      <c r="AB9" s="85" t="s">
        <v>7</v>
      </c>
      <c r="AC9" s="18" t="s">
        <v>83</v>
      </c>
      <c r="AD9" s="108" t="s">
        <v>33</v>
      </c>
      <c r="AF9" s="141"/>
      <c r="AG9" s="77">
        <v>4</v>
      </c>
      <c r="AH9" s="85" t="s">
        <v>15</v>
      </c>
      <c r="AI9" s="18" t="s">
        <v>64</v>
      </c>
      <c r="AJ9" s="18" t="s">
        <v>43</v>
      </c>
      <c r="AK9" s="85" t="s">
        <v>26</v>
      </c>
      <c r="AL9" s="18" t="s">
        <v>66</v>
      </c>
      <c r="AM9" s="18" t="s">
        <v>61</v>
      </c>
      <c r="AN9" s="87" t="s">
        <v>16</v>
      </c>
      <c r="AO9" s="18" t="s">
        <v>72</v>
      </c>
      <c r="AP9" s="67" t="s">
        <v>60</v>
      </c>
      <c r="AQ9" s="2">
        <v>4</v>
      </c>
      <c r="AS9" s="119" t="str">
        <f t="shared" si="0"/>
        <v/>
      </c>
      <c r="AT9" s="120" t="str">
        <f t="shared" si="1"/>
        <v/>
      </c>
      <c r="AU9" s="120" t="str">
        <f t="shared" si="2"/>
        <v/>
      </c>
      <c r="AV9" s="120" t="str">
        <f t="shared" si="3"/>
        <v/>
      </c>
      <c r="AW9" s="120" t="str">
        <f t="shared" si="4"/>
        <v>мат</v>
      </c>
      <c r="AX9" s="120" t="str">
        <f t="shared" si="5"/>
        <v/>
      </c>
      <c r="AY9" s="120" t="str">
        <f t="shared" si="6"/>
        <v/>
      </c>
      <c r="AZ9" s="120" t="str">
        <f t="shared" si="7"/>
        <v/>
      </c>
      <c r="BA9" s="120" t="str">
        <f t="shared" si="8"/>
        <v/>
      </c>
      <c r="BB9" s="120" t="str">
        <f t="shared" si="9"/>
        <v/>
      </c>
      <c r="BC9" s="120" t="str">
        <f t="shared" si="10"/>
        <v/>
      </c>
      <c r="BD9" s="122"/>
      <c r="BE9" s="113"/>
    </row>
    <row r="10" spans="2:57" ht="21.95" customHeight="1" thickBot="1" x14ac:dyDescent="0.25">
      <c r="B10" s="144"/>
      <c r="C10" s="1">
        <v>5</v>
      </c>
      <c r="D10" s="81"/>
      <c r="E10" s="19"/>
      <c r="F10" s="12"/>
      <c r="G10" s="82"/>
      <c r="H10" s="18"/>
      <c r="I10" s="12"/>
      <c r="J10" s="81"/>
      <c r="K10" s="18"/>
      <c r="L10" s="12"/>
      <c r="M10" s="90"/>
      <c r="N10" s="18"/>
      <c r="O10" s="72"/>
      <c r="P10" s="76"/>
      <c r="Q10" s="141"/>
      <c r="R10" s="77">
        <v>5</v>
      </c>
      <c r="S10" s="84" t="s">
        <v>49</v>
      </c>
      <c r="T10" s="18" t="s">
        <v>70</v>
      </c>
      <c r="U10" s="18" t="s">
        <v>42</v>
      </c>
      <c r="V10" s="83" t="s">
        <v>49</v>
      </c>
      <c r="W10" s="18" t="s">
        <v>80</v>
      </c>
      <c r="X10" s="18" t="s">
        <v>27</v>
      </c>
      <c r="Y10" s="84" t="s">
        <v>11</v>
      </c>
      <c r="Z10" s="18" t="s">
        <v>64</v>
      </c>
      <c r="AA10" s="67" t="s">
        <v>30</v>
      </c>
      <c r="AB10" s="95" t="s">
        <v>13</v>
      </c>
      <c r="AC10" s="18" t="s">
        <v>83</v>
      </c>
      <c r="AD10" s="108" t="s">
        <v>33</v>
      </c>
      <c r="AF10" s="141"/>
      <c r="AG10" s="77">
        <v>5</v>
      </c>
      <c r="AH10" s="85" t="s">
        <v>54</v>
      </c>
      <c r="AI10" s="18" t="s">
        <v>69</v>
      </c>
      <c r="AJ10" s="18" t="s">
        <v>32</v>
      </c>
      <c r="AK10" s="85" t="s">
        <v>53</v>
      </c>
      <c r="AL10" s="18" t="s">
        <v>65</v>
      </c>
      <c r="AM10" s="18" t="s">
        <v>28</v>
      </c>
      <c r="AN10" s="87" t="s">
        <v>55</v>
      </c>
      <c r="AO10" s="18" t="s">
        <v>73</v>
      </c>
      <c r="AP10" s="67" t="s">
        <v>29</v>
      </c>
      <c r="AQ10" s="2">
        <v>5</v>
      </c>
      <c r="AS10" s="119" t="str">
        <f t="shared" si="0"/>
        <v/>
      </c>
      <c r="AT10" s="120" t="str">
        <f t="shared" si="1"/>
        <v/>
      </c>
      <c r="AU10" s="120" t="str">
        <f t="shared" si="2"/>
        <v>тр</v>
      </c>
      <c r="AV10" s="120" t="str">
        <f t="shared" si="3"/>
        <v/>
      </c>
      <c r="AW10" s="120" t="str">
        <f t="shared" si="4"/>
        <v/>
      </c>
      <c r="AX10" s="120" t="str">
        <f t="shared" si="5"/>
        <v/>
      </c>
      <c r="AY10" s="120" t="str">
        <f t="shared" si="6"/>
        <v>гео</v>
      </c>
      <c r="AZ10" s="120" t="str">
        <f t="shared" si="7"/>
        <v/>
      </c>
      <c r="BA10" s="120" t="str">
        <f t="shared" si="8"/>
        <v>физ</v>
      </c>
      <c r="BB10" s="120" t="str">
        <f t="shared" si="9"/>
        <v/>
      </c>
      <c r="BC10" s="120" t="str">
        <f t="shared" si="10"/>
        <v>тех</v>
      </c>
      <c r="BD10" s="122"/>
      <c r="BE10" s="113"/>
    </row>
    <row r="11" spans="2:57" ht="21.95" customHeight="1" thickBot="1" x14ac:dyDescent="0.25">
      <c r="B11" s="145"/>
      <c r="C11" s="51">
        <v>6</v>
      </c>
      <c r="D11" s="91" t="s">
        <v>88</v>
      </c>
      <c r="E11" s="53"/>
      <c r="F11" s="35"/>
      <c r="G11" s="91" t="s">
        <v>88</v>
      </c>
      <c r="H11" s="24"/>
      <c r="I11" s="35"/>
      <c r="J11" s="62"/>
      <c r="K11" s="24"/>
      <c r="L11" s="52"/>
      <c r="M11" s="92"/>
      <c r="N11" s="24"/>
      <c r="O11" s="69"/>
      <c r="P11" s="76"/>
      <c r="Q11" s="141"/>
      <c r="R11" s="93">
        <v>6</v>
      </c>
      <c r="S11" s="94"/>
      <c r="T11" s="24"/>
      <c r="U11" s="24"/>
      <c r="V11" s="94"/>
      <c r="W11" s="24"/>
      <c r="X11" s="24"/>
      <c r="Y11" s="94"/>
      <c r="Z11" s="24"/>
      <c r="AA11" s="68"/>
      <c r="AB11" s="95" t="s">
        <v>16</v>
      </c>
      <c r="AC11" s="24" t="s">
        <v>83</v>
      </c>
      <c r="AD11" s="109" t="s">
        <v>33</v>
      </c>
      <c r="AF11" s="141"/>
      <c r="AG11" s="93">
        <v>6</v>
      </c>
      <c r="AH11" s="95" t="s">
        <v>49</v>
      </c>
      <c r="AI11" s="24" t="s">
        <v>82</v>
      </c>
      <c r="AJ11" s="24" t="s">
        <v>27</v>
      </c>
      <c r="AK11" s="95" t="s">
        <v>49</v>
      </c>
      <c r="AL11" s="24" t="s">
        <v>80</v>
      </c>
      <c r="AM11" s="24" t="s">
        <v>31</v>
      </c>
      <c r="AN11" s="96" t="s">
        <v>53</v>
      </c>
      <c r="AO11" s="24" t="s">
        <v>65</v>
      </c>
      <c r="AP11" s="68" t="s">
        <v>28</v>
      </c>
      <c r="AQ11" s="2">
        <v>6</v>
      </c>
      <c r="AS11" s="119" t="str">
        <f t="shared" si="0"/>
        <v/>
      </c>
      <c r="AT11" s="120" t="str">
        <f t="shared" si="1"/>
        <v>род</v>
      </c>
      <c r="AU11" s="120" t="str">
        <f t="shared" si="2"/>
        <v>тр</v>
      </c>
      <c r="AV11" s="120" t="str">
        <f t="shared" si="3"/>
        <v>инф</v>
      </c>
      <c r="AW11" s="120" t="str">
        <f t="shared" si="4"/>
        <v>мат</v>
      </c>
      <c r="AX11" s="120" t="str">
        <f t="shared" si="5"/>
        <v/>
      </c>
      <c r="AY11" s="120" t="str">
        <f t="shared" si="6"/>
        <v/>
      </c>
      <c r="AZ11" s="120" t="str">
        <f t="shared" si="7"/>
        <v>ист</v>
      </c>
      <c r="BA11" s="120" t="str">
        <f t="shared" si="8"/>
        <v>физ</v>
      </c>
      <c r="BB11" s="120" t="str">
        <f t="shared" si="9"/>
        <v/>
      </c>
      <c r="BC11" s="120" t="str">
        <f t="shared" si="10"/>
        <v>тех</v>
      </c>
      <c r="BD11" s="122"/>
      <c r="BE11" s="113"/>
    </row>
    <row r="12" spans="2:57" ht="21.95" customHeight="1" thickBot="1" x14ac:dyDescent="0.25">
      <c r="B12" s="144" t="s">
        <v>19</v>
      </c>
      <c r="C12" s="1">
        <v>1</v>
      </c>
      <c r="D12" s="75" t="s">
        <v>9</v>
      </c>
      <c r="E12" s="54" t="s">
        <v>35</v>
      </c>
      <c r="F12" s="20" t="s">
        <v>29</v>
      </c>
      <c r="G12" s="75" t="s">
        <v>14</v>
      </c>
      <c r="H12" s="39" t="s">
        <v>63</v>
      </c>
      <c r="I12" s="28" t="s">
        <v>31</v>
      </c>
      <c r="J12" s="75" t="s">
        <v>14</v>
      </c>
      <c r="K12" s="39" t="s">
        <v>67</v>
      </c>
      <c r="L12" s="28" t="s">
        <v>62</v>
      </c>
      <c r="M12" s="81" t="s">
        <v>14</v>
      </c>
      <c r="N12" s="39" t="s">
        <v>68</v>
      </c>
      <c r="O12" s="71" t="s">
        <v>62</v>
      </c>
      <c r="P12" s="76"/>
      <c r="Q12" s="131" t="s">
        <v>19</v>
      </c>
      <c r="R12" s="77">
        <v>1</v>
      </c>
      <c r="S12" s="78" t="s">
        <v>11</v>
      </c>
      <c r="T12" s="39" t="s">
        <v>81</v>
      </c>
      <c r="U12" s="39" t="s">
        <v>61</v>
      </c>
      <c r="V12" s="78" t="s">
        <v>44</v>
      </c>
      <c r="W12" s="39" t="s">
        <v>64</v>
      </c>
      <c r="X12" s="39" t="s">
        <v>30</v>
      </c>
      <c r="Y12" s="78" t="s">
        <v>16</v>
      </c>
      <c r="Z12" s="39" t="s">
        <v>72</v>
      </c>
      <c r="AA12" s="66" t="s">
        <v>28</v>
      </c>
      <c r="AB12" s="79" t="s">
        <v>45</v>
      </c>
      <c r="AC12" s="39" t="s">
        <v>84</v>
      </c>
      <c r="AD12" s="107" t="s">
        <v>42</v>
      </c>
      <c r="AF12" s="131" t="s">
        <v>19</v>
      </c>
      <c r="AG12" s="77">
        <v>1</v>
      </c>
      <c r="AH12" s="85" t="s">
        <v>8</v>
      </c>
      <c r="AI12" s="39" t="s">
        <v>82</v>
      </c>
      <c r="AJ12" s="39" t="s">
        <v>27</v>
      </c>
      <c r="AK12" s="79" t="s">
        <v>26</v>
      </c>
      <c r="AL12" s="39" t="s">
        <v>66</v>
      </c>
      <c r="AM12" s="39" t="s">
        <v>32</v>
      </c>
      <c r="AN12" s="79" t="s">
        <v>56</v>
      </c>
      <c r="AO12" s="39" t="s">
        <v>74</v>
      </c>
      <c r="AP12" s="66" t="s">
        <v>60</v>
      </c>
      <c r="AQ12" s="2">
        <v>1</v>
      </c>
      <c r="AS12" s="119" t="str">
        <f t="shared" si="0"/>
        <v/>
      </c>
      <c r="AT12" s="120" t="str">
        <f t="shared" si="1"/>
        <v/>
      </c>
      <c r="AU12" s="120" t="str">
        <f t="shared" si="2"/>
        <v/>
      </c>
      <c r="AV12" s="120" t="str">
        <f t="shared" si="3"/>
        <v/>
      </c>
      <c r="AW12" s="120" t="str">
        <f t="shared" si="4"/>
        <v/>
      </c>
      <c r="AX12" s="120" t="str">
        <f t="shared" si="5"/>
        <v/>
      </c>
      <c r="AY12" s="120" t="str">
        <f t="shared" si="6"/>
        <v/>
      </c>
      <c r="AZ12" s="120" t="str">
        <f t="shared" si="7"/>
        <v/>
      </c>
      <c r="BA12" s="120" t="str">
        <f t="shared" si="8"/>
        <v/>
      </c>
      <c r="BB12" s="120" t="str">
        <f t="shared" si="9"/>
        <v>хим</v>
      </c>
      <c r="BC12" s="120" t="str">
        <f t="shared" si="10"/>
        <v>тех</v>
      </c>
      <c r="BD12" s="122"/>
      <c r="BE12" s="113"/>
    </row>
    <row r="13" spans="2:57" ht="21.95" customHeight="1" thickBot="1" x14ac:dyDescent="0.25">
      <c r="B13" s="144"/>
      <c r="C13" s="1">
        <v>2</v>
      </c>
      <c r="D13" s="81" t="s">
        <v>7</v>
      </c>
      <c r="E13" s="19" t="s">
        <v>35</v>
      </c>
      <c r="F13" s="12" t="s">
        <v>29</v>
      </c>
      <c r="G13" s="81" t="s">
        <v>11</v>
      </c>
      <c r="H13" s="18" t="s">
        <v>63</v>
      </c>
      <c r="I13" s="12" t="s">
        <v>31</v>
      </c>
      <c r="J13" s="81" t="s">
        <v>16</v>
      </c>
      <c r="K13" s="18" t="s">
        <v>67</v>
      </c>
      <c r="L13" s="12" t="s">
        <v>62</v>
      </c>
      <c r="M13" s="81" t="s">
        <v>11</v>
      </c>
      <c r="N13" s="18" t="s">
        <v>68</v>
      </c>
      <c r="O13" s="72" t="s">
        <v>62</v>
      </c>
      <c r="P13" s="76"/>
      <c r="Q13" s="132"/>
      <c r="R13" s="77">
        <v>2</v>
      </c>
      <c r="S13" s="84" t="s">
        <v>26</v>
      </c>
      <c r="T13" s="18" t="s">
        <v>66</v>
      </c>
      <c r="U13" s="18" t="s">
        <v>32</v>
      </c>
      <c r="V13" s="84" t="s">
        <v>14</v>
      </c>
      <c r="W13" s="18" t="s">
        <v>80</v>
      </c>
      <c r="X13" s="18" t="s">
        <v>27</v>
      </c>
      <c r="Y13" s="84" t="s">
        <v>11</v>
      </c>
      <c r="Z13" s="18" t="s">
        <v>64</v>
      </c>
      <c r="AA13" s="67" t="s">
        <v>30</v>
      </c>
      <c r="AB13" s="85" t="s">
        <v>41</v>
      </c>
      <c r="AC13" s="18" t="s">
        <v>84</v>
      </c>
      <c r="AD13" s="108" t="s">
        <v>42</v>
      </c>
      <c r="AF13" s="132"/>
      <c r="AG13" s="77">
        <v>2</v>
      </c>
      <c r="AH13" s="85" t="s">
        <v>54</v>
      </c>
      <c r="AI13" s="18" t="s">
        <v>75</v>
      </c>
      <c r="AJ13" s="18" t="s">
        <v>61</v>
      </c>
      <c r="AK13" s="85" t="s">
        <v>56</v>
      </c>
      <c r="AL13" s="18" t="s">
        <v>74</v>
      </c>
      <c r="AM13" s="18" t="s">
        <v>60</v>
      </c>
      <c r="AN13" s="85" t="s">
        <v>53</v>
      </c>
      <c r="AO13" s="18" t="s">
        <v>65</v>
      </c>
      <c r="AP13" s="67" t="s">
        <v>28</v>
      </c>
      <c r="AQ13" s="2">
        <v>2</v>
      </c>
      <c r="AS13" s="119" t="str">
        <f t="shared" si="0"/>
        <v/>
      </c>
      <c r="AT13" s="120" t="str">
        <f t="shared" si="1"/>
        <v/>
      </c>
      <c r="AU13" s="120" t="str">
        <f t="shared" si="2"/>
        <v/>
      </c>
      <c r="AV13" s="120" t="str">
        <f t="shared" si="3"/>
        <v/>
      </c>
      <c r="AW13" s="120" t="str">
        <f t="shared" si="4"/>
        <v/>
      </c>
      <c r="AX13" s="120" t="str">
        <f t="shared" si="5"/>
        <v/>
      </c>
      <c r="AY13" s="120" t="str">
        <f t="shared" si="6"/>
        <v/>
      </c>
      <c r="AZ13" s="120" t="str">
        <f t="shared" si="7"/>
        <v/>
      </c>
      <c r="BA13" s="120" t="str">
        <f t="shared" si="8"/>
        <v/>
      </c>
      <c r="BB13" s="120" t="str">
        <f t="shared" si="9"/>
        <v>хим</v>
      </c>
      <c r="BC13" s="120" t="str">
        <f t="shared" si="10"/>
        <v>тех</v>
      </c>
      <c r="BD13" s="122"/>
      <c r="BE13" s="113"/>
    </row>
    <row r="14" spans="2:57" ht="21.95" customHeight="1" thickBot="1" x14ac:dyDescent="0.25">
      <c r="B14" s="144"/>
      <c r="C14" s="1">
        <v>3</v>
      </c>
      <c r="D14" s="81" t="s">
        <v>11</v>
      </c>
      <c r="E14" s="19" t="s">
        <v>35</v>
      </c>
      <c r="F14" s="12" t="s">
        <v>29</v>
      </c>
      <c r="G14" s="81" t="s">
        <v>13</v>
      </c>
      <c r="H14" s="18" t="s">
        <v>63</v>
      </c>
      <c r="I14" s="12" t="s">
        <v>31</v>
      </c>
      <c r="J14" s="81" t="s">
        <v>26</v>
      </c>
      <c r="K14" s="18" t="s">
        <v>66</v>
      </c>
      <c r="L14" s="12" t="s">
        <v>62</v>
      </c>
      <c r="M14" s="81" t="s">
        <v>7</v>
      </c>
      <c r="N14" s="18" t="s">
        <v>68</v>
      </c>
      <c r="O14" s="72" t="s">
        <v>62</v>
      </c>
      <c r="P14" s="76"/>
      <c r="Q14" s="132"/>
      <c r="R14" s="77">
        <v>3</v>
      </c>
      <c r="S14" s="84" t="s">
        <v>58</v>
      </c>
      <c r="T14" s="18" t="s">
        <v>69</v>
      </c>
      <c r="U14" s="18" t="s">
        <v>32</v>
      </c>
      <c r="V14" s="84" t="s">
        <v>15</v>
      </c>
      <c r="W14" s="18" t="s">
        <v>86</v>
      </c>
      <c r="X14" s="18" t="s">
        <v>43</v>
      </c>
      <c r="Y14" s="84" t="s">
        <v>14</v>
      </c>
      <c r="Z14" s="18" t="s">
        <v>80</v>
      </c>
      <c r="AA14" s="67" t="s">
        <v>27</v>
      </c>
      <c r="AB14" s="85" t="s">
        <v>53</v>
      </c>
      <c r="AC14" s="18" t="s">
        <v>65</v>
      </c>
      <c r="AD14" s="108" t="s">
        <v>28</v>
      </c>
      <c r="AF14" s="132"/>
      <c r="AG14" s="77">
        <v>3</v>
      </c>
      <c r="AH14" s="85" t="s">
        <v>45</v>
      </c>
      <c r="AI14" s="18" t="s">
        <v>81</v>
      </c>
      <c r="AJ14" s="18" t="s">
        <v>30</v>
      </c>
      <c r="AK14" s="85" t="s">
        <v>8</v>
      </c>
      <c r="AL14" s="18" t="s">
        <v>75</v>
      </c>
      <c r="AM14" s="18" t="s">
        <v>61</v>
      </c>
      <c r="AN14" s="85" t="s">
        <v>14</v>
      </c>
      <c r="AO14" s="18" t="s">
        <v>70</v>
      </c>
      <c r="AP14" s="67" t="s">
        <v>42</v>
      </c>
      <c r="AQ14" s="2">
        <v>3</v>
      </c>
      <c r="AS14" s="119" t="str">
        <f t="shared" si="0"/>
        <v/>
      </c>
      <c r="AT14" s="120" t="str">
        <f t="shared" si="1"/>
        <v/>
      </c>
      <c r="AU14" s="120" t="str">
        <f t="shared" si="2"/>
        <v>тр</v>
      </c>
      <c r="AV14" s="120" t="str">
        <f t="shared" si="3"/>
        <v/>
      </c>
      <c r="AW14" s="120" t="str">
        <f t="shared" si="4"/>
        <v/>
      </c>
      <c r="AX14" s="120" t="str">
        <f t="shared" si="5"/>
        <v/>
      </c>
      <c r="AY14" s="120" t="str">
        <f t="shared" si="6"/>
        <v/>
      </c>
      <c r="AZ14" s="120" t="str">
        <f t="shared" si="7"/>
        <v/>
      </c>
      <c r="BA14" s="120" t="str">
        <f t="shared" si="8"/>
        <v/>
      </c>
      <c r="BB14" s="120" t="str">
        <f t="shared" si="9"/>
        <v>хим</v>
      </c>
      <c r="BC14" s="120" t="str">
        <f t="shared" si="10"/>
        <v/>
      </c>
      <c r="BD14" s="122"/>
      <c r="BE14" s="113"/>
    </row>
    <row r="15" spans="2:57" ht="21.95" customHeight="1" thickBot="1" x14ac:dyDescent="0.25">
      <c r="B15" s="144"/>
      <c r="C15" s="1">
        <v>4</v>
      </c>
      <c r="D15" s="81" t="s">
        <v>44</v>
      </c>
      <c r="E15" s="19" t="s">
        <v>35</v>
      </c>
      <c r="F15" s="12" t="s">
        <v>29</v>
      </c>
      <c r="G15" s="81" t="s">
        <v>16</v>
      </c>
      <c r="H15" s="18" t="s">
        <v>63</v>
      </c>
      <c r="I15" s="12" t="s">
        <v>31</v>
      </c>
      <c r="J15" s="81" t="s">
        <v>48</v>
      </c>
      <c r="K15" s="18" t="s">
        <v>65</v>
      </c>
      <c r="L15" s="12" t="s">
        <v>28</v>
      </c>
      <c r="M15" s="7" t="s">
        <v>13</v>
      </c>
      <c r="N15" s="18" t="s">
        <v>68</v>
      </c>
      <c r="O15" s="72" t="s">
        <v>62</v>
      </c>
      <c r="P15" s="76"/>
      <c r="Q15" s="132"/>
      <c r="R15" s="77">
        <v>4</v>
      </c>
      <c r="S15" s="84" t="s">
        <v>14</v>
      </c>
      <c r="T15" s="18" t="s">
        <v>70</v>
      </c>
      <c r="U15" s="18" t="s">
        <v>42</v>
      </c>
      <c r="V15" s="84" t="s">
        <v>11</v>
      </c>
      <c r="W15" s="18" t="s">
        <v>84</v>
      </c>
      <c r="X15" s="18" t="s">
        <v>61</v>
      </c>
      <c r="Y15" s="84" t="s">
        <v>15</v>
      </c>
      <c r="Z15" s="18" t="s">
        <v>64</v>
      </c>
      <c r="AA15" s="67" t="s">
        <v>43</v>
      </c>
      <c r="AB15" s="85" t="s">
        <v>52</v>
      </c>
      <c r="AC15" s="18" t="s">
        <v>69</v>
      </c>
      <c r="AD15" s="108" t="s">
        <v>32</v>
      </c>
      <c r="AF15" s="132"/>
      <c r="AG15" s="77">
        <v>4</v>
      </c>
      <c r="AH15" s="85" t="s">
        <v>41</v>
      </c>
      <c r="AI15" s="18" t="s">
        <v>81</v>
      </c>
      <c r="AJ15" s="18" t="s">
        <v>30</v>
      </c>
      <c r="AK15" s="85" t="s">
        <v>14</v>
      </c>
      <c r="AL15" s="18" t="s">
        <v>80</v>
      </c>
      <c r="AM15" s="18" t="s">
        <v>27</v>
      </c>
      <c r="AN15" s="85" t="s">
        <v>26</v>
      </c>
      <c r="AO15" s="18" t="s">
        <v>66</v>
      </c>
      <c r="AP15" s="67" t="s">
        <v>33</v>
      </c>
      <c r="AQ15" s="2">
        <v>4</v>
      </c>
      <c r="AS15" s="119" t="str">
        <f t="shared" si="0"/>
        <v/>
      </c>
      <c r="AT15" s="120" t="str">
        <f t="shared" si="1"/>
        <v/>
      </c>
      <c r="AU15" s="120" t="str">
        <f t="shared" si="2"/>
        <v>тр</v>
      </c>
      <c r="AV15" s="120" t="str">
        <f t="shared" si="3"/>
        <v/>
      </c>
      <c r="AW15" s="120" t="str">
        <f t="shared" si="4"/>
        <v/>
      </c>
      <c r="AX15" s="120" t="str">
        <f t="shared" si="5"/>
        <v/>
      </c>
      <c r="AY15" s="120" t="str">
        <f t="shared" si="6"/>
        <v/>
      </c>
      <c r="AZ15" s="120" t="str">
        <f t="shared" si="7"/>
        <v/>
      </c>
      <c r="BA15" s="120" t="str">
        <f t="shared" si="8"/>
        <v/>
      </c>
      <c r="BB15" s="120" t="str">
        <f t="shared" si="9"/>
        <v/>
      </c>
      <c r="BC15" s="120" t="str">
        <f t="shared" si="10"/>
        <v/>
      </c>
      <c r="BD15" s="122"/>
      <c r="BE15" s="113"/>
    </row>
    <row r="16" spans="2:57" ht="21.95" customHeight="1" thickBot="1" x14ac:dyDescent="0.35">
      <c r="B16" s="144"/>
      <c r="C16" s="1">
        <v>5</v>
      </c>
      <c r="D16" s="7"/>
      <c r="E16" s="19"/>
      <c r="F16" s="21"/>
      <c r="G16" s="7" t="s">
        <v>48</v>
      </c>
      <c r="H16" s="18" t="s">
        <v>65</v>
      </c>
      <c r="I16" s="12" t="s">
        <v>28</v>
      </c>
      <c r="J16" s="7" t="s">
        <v>15</v>
      </c>
      <c r="K16" s="18" t="s">
        <v>64</v>
      </c>
      <c r="L16" s="12" t="s">
        <v>43</v>
      </c>
      <c r="M16" s="7" t="s">
        <v>16</v>
      </c>
      <c r="N16" s="18" t="s">
        <v>68</v>
      </c>
      <c r="O16" s="72" t="s">
        <v>62</v>
      </c>
      <c r="P16" s="76"/>
      <c r="Q16" s="132"/>
      <c r="R16" s="77">
        <v>5</v>
      </c>
      <c r="S16" s="94" t="s">
        <v>16</v>
      </c>
      <c r="T16" s="24" t="s">
        <v>72</v>
      </c>
      <c r="U16" s="24" t="s">
        <v>61</v>
      </c>
      <c r="V16" s="94" t="s">
        <v>26</v>
      </c>
      <c r="W16" s="24" t="s">
        <v>66</v>
      </c>
      <c r="X16" s="24" t="s">
        <v>33</v>
      </c>
      <c r="Y16" s="94" t="s">
        <v>49</v>
      </c>
      <c r="Z16" s="24" t="s">
        <v>80</v>
      </c>
      <c r="AA16" s="68" t="s">
        <v>27</v>
      </c>
      <c r="AB16" s="95" t="s">
        <v>51</v>
      </c>
      <c r="AC16" s="24" t="s">
        <v>78</v>
      </c>
      <c r="AD16" s="109" t="s">
        <v>31</v>
      </c>
      <c r="AF16" s="132"/>
      <c r="AG16" s="77">
        <v>5</v>
      </c>
      <c r="AH16" s="95" t="s">
        <v>55</v>
      </c>
      <c r="AI16" s="24" t="s">
        <v>73</v>
      </c>
      <c r="AJ16" s="24" t="s">
        <v>29</v>
      </c>
      <c r="AK16" s="95" t="s">
        <v>52</v>
      </c>
      <c r="AL16" s="24" t="s">
        <v>69</v>
      </c>
      <c r="AM16" s="24" t="s">
        <v>32</v>
      </c>
      <c r="AN16" s="95" t="s">
        <v>49</v>
      </c>
      <c r="AO16" s="24" t="s">
        <v>70</v>
      </c>
      <c r="AP16" s="68" t="s">
        <v>42</v>
      </c>
      <c r="AQ16" s="2">
        <v>5</v>
      </c>
      <c r="AS16" s="119" t="str">
        <f t="shared" si="0"/>
        <v/>
      </c>
      <c r="AT16" s="120" t="str">
        <f t="shared" si="1"/>
        <v/>
      </c>
      <c r="AU16" s="120" t="str">
        <f t="shared" si="2"/>
        <v>тр</v>
      </c>
      <c r="AV16" s="120" t="str">
        <f t="shared" si="3"/>
        <v/>
      </c>
      <c r="AW16" s="120" t="str">
        <f t="shared" si="4"/>
        <v>мат</v>
      </c>
      <c r="AX16" s="120" t="str">
        <f t="shared" si="5"/>
        <v/>
      </c>
      <c r="AY16" s="120" t="str">
        <f t="shared" si="6"/>
        <v/>
      </c>
      <c r="AZ16" s="120" t="str">
        <f t="shared" si="7"/>
        <v/>
      </c>
      <c r="BA16" s="120" t="str">
        <f t="shared" si="8"/>
        <v/>
      </c>
      <c r="BB16" s="120" t="str">
        <f t="shared" si="9"/>
        <v/>
      </c>
      <c r="BC16" s="120" t="str">
        <f t="shared" si="10"/>
        <v/>
      </c>
      <c r="BD16" s="122"/>
      <c r="BE16" s="113"/>
    </row>
    <row r="17" spans="2:57" ht="21.95" customHeight="1" thickBot="1" x14ac:dyDescent="0.25">
      <c r="B17" s="145"/>
      <c r="C17" s="51">
        <v>6</v>
      </c>
      <c r="D17" s="55"/>
      <c r="E17" s="53"/>
      <c r="F17" s="35"/>
      <c r="G17" s="62"/>
      <c r="H17" s="24"/>
      <c r="I17" s="35"/>
      <c r="J17" s="88"/>
      <c r="K17" s="24"/>
      <c r="L17" s="52"/>
      <c r="M17" s="97"/>
      <c r="N17" s="24"/>
      <c r="O17" s="69"/>
      <c r="P17" s="76"/>
      <c r="Q17" s="132"/>
      <c r="R17" s="93">
        <v>6</v>
      </c>
      <c r="S17" s="94" t="s">
        <v>12</v>
      </c>
      <c r="T17" s="24" t="s">
        <v>71</v>
      </c>
      <c r="U17" s="24" t="s">
        <v>42</v>
      </c>
      <c r="V17" s="94" t="s">
        <v>49</v>
      </c>
      <c r="W17" s="24" t="s">
        <v>80</v>
      </c>
      <c r="X17" s="24" t="s">
        <v>27</v>
      </c>
      <c r="Y17" s="94" t="s">
        <v>51</v>
      </c>
      <c r="Z17" s="24" t="s">
        <v>78</v>
      </c>
      <c r="AA17" s="68" t="s">
        <v>31</v>
      </c>
      <c r="AB17" s="95" t="s">
        <v>16</v>
      </c>
      <c r="AC17" s="24" t="s">
        <v>72</v>
      </c>
      <c r="AD17" s="109" t="s">
        <v>28</v>
      </c>
      <c r="AF17" s="132"/>
      <c r="AG17" s="93">
        <v>6</v>
      </c>
      <c r="AH17" s="95" t="s">
        <v>87</v>
      </c>
      <c r="AI17" s="24" t="s">
        <v>74</v>
      </c>
      <c r="AJ17" s="24" t="s">
        <v>60</v>
      </c>
      <c r="AK17" s="96" t="s">
        <v>57</v>
      </c>
      <c r="AL17" s="24" t="s">
        <v>75</v>
      </c>
      <c r="AM17" s="24" t="s">
        <v>61</v>
      </c>
      <c r="AN17" s="95" t="s">
        <v>52</v>
      </c>
      <c r="AO17" s="24" t="s">
        <v>69</v>
      </c>
      <c r="AP17" s="68" t="s">
        <v>32</v>
      </c>
      <c r="AQ17" s="2">
        <v>6</v>
      </c>
      <c r="AS17" s="119" t="str">
        <f t="shared" si="0"/>
        <v/>
      </c>
      <c r="AT17" s="120" t="str">
        <f t="shared" si="1"/>
        <v/>
      </c>
      <c r="AU17" s="120" t="str">
        <f t="shared" si="2"/>
        <v/>
      </c>
      <c r="AV17" s="120" t="str">
        <f t="shared" si="3"/>
        <v>инф</v>
      </c>
      <c r="AW17" s="120" t="str">
        <f t="shared" si="4"/>
        <v>мат</v>
      </c>
      <c r="AX17" s="120" t="str">
        <f t="shared" si="5"/>
        <v/>
      </c>
      <c r="AY17" s="120" t="str">
        <f t="shared" si="6"/>
        <v/>
      </c>
      <c r="AZ17" s="120" t="str">
        <f t="shared" si="7"/>
        <v/>
      </c>
      <c r="BA17" s="120" t="str">
        <f t="shared" si="8"/>
        <v/>
      </c>
      <c r="BB17" s="120" t="str">
        <f t="shared" si="9"/>
        <v>хим</v>
      </c>
      <c r="BC17" s="120" t="str">
        <f t="shared" si="10"/>
        <v>тех</v>
      </c>
      <c r="BD17" s="122"/>
      <c r="BE17" s="113"/>
    </row>
    <row r="18" spans="2:57" ht="21.95" customHeight="1" thickBot="1" x14ac:dyDescent="0.25">
      <c r="B18" s="145" t="s">
        <v>20</v>
      </c>
      <c r="C18" s="1">
        <v>1</v>
      </c>
      <c r="D18" s="75" t="s">
        <v>15</v>
      </c>
      <c r="E18" s="54" t="s">
        <v>64</v>
      </c>
      <c r="F18" s="20" t="s">
        <v>43</v>
      </c>
      <c r="G18" s="75" t="s">
        <v>11</v>
      </c>
      <c r="H18" s="39" t="s">
        <v>63</v>
      </c>
      <c r="I18" s="28" t="s">
        <v>31</v>
      </c>
      <c r="J18" s="75" t="s">
        <v>7</v>
      </c>
      <c r="K18" s="39" t="s">
        <v>67</v>
      </c>
      <c r="L18" s="28" t="s">
        <v>62</v>
      </c>
      <c r="M18" s="126" t="s">
        <v>14</v>
      </c>
      <c r="N18" s="39" t="s">
        <v>68</v>
      </c>
      <c r="O18" s="71" t="s">
        <v>62</v>
      </c>
      <c r="P18" s="76"/>
      <c r="Q18" s="131" t="s">
        <v>20</v>
      </c>
      <c r="R18" s="77">
        <v>1</v>
      </c>
      <c r="S18" s="78" t="s">
        <v>11</v>
      </c>
      <c r="T18" s="39" t="s">
        <v>81</v>
      </c>
      <c r="U18" s="39" t="s">
        <v>30</v>
      </c>
      <c r="V18" s="78" t="s">
        <v>16</v>
      </c>
      <c r="W18" s="39" t="s">
        <v>72</v>
      </c>
      <c r="X18" s="39" t="s">
        <v>28</v>
      </c>
      <c r="Y18" s="78" t="s">
        <v>13</v>
      </c>
      <c r="Z18" s="39" t="s">
        <v>79</v>
      </c>
      <c r="AA18" s="66" t="s">
        <v>42</v>
      </c>
      <c r="AB18" s="79" t="s">
        <v>55</v>
      </c>
      <c r="AC18" s="39" t="s">
        <v>73</v>
      </c>
      <c r="AD18" s="107" t="s">
        <v>29</v>
      </c>
      <c r="AF18" s="131" t="s">
        <v>20</v>
      </c>
      <c r="AG18" s="77">
        <v>1</v>
      </c>
      <c r="AH18" s="79" t="s">
        <v>49</v>
      </c>
      <c r="AI18" s="39" t="s">
        <v>82</v>
      </c>
      <c r="AJ18" s="39" t="s">
        <v>27</v>
      </c>
      <c r="AK18" s="79" t="s">
        <v>10</v>
      </c>
      <c r="AL18" s="39" t="s">
        <v>77</v>
      </c>
      <c r="AM18" s="39" t="s">
        <v>33</v>
      </c>
      <c r="AN18" s="79" t="s">
        <v>8</v>
      </c>
      <c r="AO18" s="39" t="s">
        <v>75</v>
      </c>
      <c r="AP18" s="66" t="s">
        <v>61</v>
      </c>
      <c r="AQ18" s="2">
        <v>1</v>
      </c>
      <c r="AS18" s="119" t="str">
        <f t="shared" ref="AS18:AS28" si="11">IF(OR(F18="био",I18="био",L18="био",O18="био",U18="био",X18="био",AA18="био",AD18="био",AJ18="био",AM18="био",AP18="био"),"","био")</f>
        <v/>
      </c>
      <c r="AT18" s="120" t="str">
        <f t="shared" ref="AT18:AT28" si="12">IF(OR(F18="род",I18="род",L18="род",O18="род",U18="род",X18="род",AA18="род",AD18="род",AJ18="род",AM18="род",AP18="род"),"","род")</f>
        <v/>
      </c>
      <c r="AU18" s="120" t="str">
        <f t="shared" ref="AU18:AU28" si="13">IF(OR(F18="тр",I18="тр",L18="тр",O18="тр",U18="тр",X18="тр",AA18="тр",AD18="тр",AJ18="тр",AM18="тр",AP18="тр"),"","тр")</f>
        <v>тр</v>
      </c>
      <c r="AV18" s="120" t="str">
        <f t="shared" ref="AV18:AV28" si="14">IF(OR(F18="инф",I18="инф",L18="инф",O18="инф",U18="инф",X18="инф",AA18="инф",AD18="инф",AJ18="инф",AM18="инф",AP18="инф"),"","инф")</f>
        <v/>
      </c>
      <c r="AW18" s="120" t="str">
        <f t="shared" ref="AW18:AW28" si="15">IF(OR(F18="мат",I18="мат",L18="мат",O18="мат",U18="мат",X18="мат",AA18="мат",AD18="мат",AJ18="мат",AM18="мат",AP18="мат"),"","мат")</f>
        <v/>
      </c>
      <c r="AX18" s="120" t="str">
        <f t="shared" ref="AX18:AX28" si="16">IF(OR(F18="рус",I18="рус",L18="рус",O18="рус",U18="рус",X18="рус",AA18="рус",AD18="рус",AJ18="рус",AM18="рус",AP18="рус"),"","рус")</f>
        <v/>
      </c>
      <c r="AY18" s="120" t="str">
        <f t="shared" ref="AY18:AY28" si="17">IF(OR(F18="гео",I18="гео",L18="гео",O18="гео",U18="гео",X18="гео",AA18="гео",AD18="гео",AJ18="гео",AM18="гео",AP18="гео"),"","гео")</f>
        <v/>
      </c>
      <c r="AZ18" s="120" t="str">
        <f t="shared" ref="AZ18:AZ28" si="18">IF(OR(F18="ист",I18="ист",L18="ист",O18="ист",U18="ист",X18="ист",AA18="ист",AD18="ист",AJ18="ист",AM18="ист",AP18="ист"),"","ист")</f>
        <v>ист</v>
      </c>
      <c r="BA18" s="120" t="str">
        <f t="shared" ref="BA18:BA28" si="19">IF(OR(F18="физ",I18="физ",L18="физ",O18="физ",U18="физ",X18="физ",AA18="физ",AD18="физ",AJ18="физ",AM18="физ",AP18="физ"),"","физ")</f>
        <v/>
      </c>
      <c r="BB18" s="120" t="str">
        <f t="shared" ref="BB18:BB28" si="20">IF(OR(F18="хим",I18="хим",L18="хим",O18="хим",U18="хим",X18="хим",AA18="хим",AD18="хим",AJ18="хим",AM18="хим",AP18="хим"),"","хим")</f>
        <v/>
      </c>
      <c r="BC18" s="120" t="str">
        <f t="shared" ref="BC18:BC28" si="21">IF(OR(F18="тех",I18="тех",L18="тех",O18="тех",U18="тех",X18="тех",AA18="тех",AD18="тех",AJ18="тех",AM18="тех",AP18="тех"),"","тех")</f>
        <v/>
      </c>
      <c r="BD18" s="122"/>
      <c r="BE18" s="113"/>
    </row>
    <row r="19" spans="2:57" ht="21.95" customHeight="1" thickBot="1" x14ac:dyDescent="0.25">
      <c r="B19" s="148"/>
      <c r="C19" s="1">
        <v>2</v>
      </c>
      <c r="D19" s="81" t="s">
        <v>14</v>
      </c>
      <c r="E19" s="19" t="s">
        <v>35</v>
      </c>
      <c r="F19" s="12" t="s">
        <v>29</v>
      </c>
      <c r="G19" s="81" t="s">
        <v>16</v>
      </c>
      <c r="H19" s="18" t="s">
        <v>63</v>
      </c>
      <c r="I19" s="12" t="s">
        <v>31</v>
      </c>
      <c r="J19" s="81" t="s">
        <v>12</v>
      </c>
      <c r="K19" s="18" t="s">
        <v>67</v>
      </c>
      <c r="L19" s="12" t="s">
        <v>62</v>
      </c>
      <c r="M19" s="127" t="s">
        <v>7</v>
      </c>
      <c r="N19" s="18" t="s">
        <v>68</v>
      </c>
      <c r="O19" s="72" t="s">
        <v>62</v>
      </c>
      <c r="P19" s="76"/>
      <c r="Q19" s="132"/>
      <c r="R19" s="77">
        <v>2</v>
      </c>
      <c r="S19" s="84" t="s">
        <v>14</v>
      </c>
      <c r="T19" s="18" t="s">
        <v>70</v>
      </c>
      <c r="U19" s="18" t="s">
        <v>42</v>
      </c>
      <c r="V19" s="84" t="s">
        <v>14</v>
      </c>
      <c r="W19" s="18" t="s">
        <v>80</v>
      </c>
      <c r="X19" s="18" t="s">
        <v>32</v>
      </c>
      <c r="Y19" s="124" t="s">
        <v>56</v>
      </c>
      <c r="Z19" s="18" t="s">
        <v>74</v>
      </c>
      <c r="AA19" s="67" t="s">
        <v>60</v>
      </c>
      <c r="AB19" s="85" t="s">
        <v>26</v>
      </c>
      <c r="AC19" s="18" t="s">
        <v>66</v>
      </c>
      <c r="AD19" s="108" t="s">
        <v>33</v>
      </c>
      <c r="AF19" s="132"/>
      <c r="AG19" s="77">
        <v>2</v>
      </c>
      <c r="AH19" s="85" t="s">
        <v>14</v>
      </c>
      <c r="AI19" s="18" t="s">
        <v>82</v>
      </c>
      <c r="AJ19" s="18" t="s">
        <v>27</v>
      </c>
      <c r="AK19" s="85" t="s">
        <v>41</v>
      </c>
      <c r="AL19" s="18" t="s">
        <v>76</v>
      </c>
      <c r="AM19" s="18" t="s">
        <v>30</v>
      </c>
      <c r="AN19" s="85" t="s">
        <v>15</v>
      </c>
      <c r="AO19" s="18" t="s">
        <v>64</v>
      </c>
      <c r="AP19" s="67" t="s">
        <v>43</v>
      </c>
      <c r="AQ19" s="2">
        <v>2</v>
      </c>
      <c r="AS19" s="119" t="str">
        <f t="shared" si="11"/>
        <v>био</v>
      </c>
      <c r="AT19" s="120" t="str">
        <f t="shared" si="12"/>
        <v/>
      </c>
      <c r="AU19" s="120" t="str">
        <f t="shared" si="13"/>
        <v/>
      </c>
      <c r="AV19" s="120" t="str">
        <f t="shared" si="14"/>
        <v/>
      </c>
      <c r="AW19" s="120" t="str">
        <f t="shared" si="15"/>
        <v/>
      </c>
      <c r="AX19" s="120" t="str">
        <f t="shared" si="16"/>
        <v/>
      </c>
      <c r="AY19" s="120" t="str">
        <f t="shared" si="17"/>
        <v/>
      </c>
      <c r="AZ19" s="120" t="str">
        <f t="shared" si="18"/>
        <v/>
      </c>
      <c r="BA19" s="120" t="str">
        <f t="shared" si="19"/>
        <v>физ</v>
      </c>
      <c r="BB19" s="120" t="str">
        <f t="shared" si="20"/>
        <v/>
      </c>
      <c r="BC19" s="120" t="str">
        <f t="shared" si="21"/>
        <v/>
      </c>
      <c r="BD19" s="122"/>
      <c r="BE19" s="113"/>
    </row>
    <row r="20" spans="2:57" ht="21.95" customHeight="1" thickBot="1" x14ac:dyDescent="0.25">
      <c r="B20" s="148"/>
      <c r="C20" s="1">
        <v>3</v>
      </c>
      <c r="D20" s="81" t="s">
        <v>11</v>
      </c>
      <c r="E20" s="19" t="s">
        <v>35</v>
      </c>
      <c r="F20" s="12" t="s">
        <v>29</v>
      </c>
      <c r="G20" s="81" t="s">
        <v>44</v>
      </c>
      <c r="H20" s="18" t="s">
        <v>63</v>
      </c>
      <c r="I20" s="12" t="s">
        <v>31</v>
      </c>
      <c r="J20" s="81" t="s">
        <v>11</v>
      </c>
      <c r="K20" s="18" t="s">
        <v>67</v>
      </c>
      <c r="L20" s="12" t="s">
        <v>62</v>
      </c>
      <c r="M20" s="127" t="s">
        <v>11</v>
      </c>
      <c r="N20" s="18" t="s">
        <v>68</v>
      </c>
      <c r="O20" s="72" t="s">
        <v>62</v>
      </c>
      <c r="P20" s="76"/>
      <c r="Q20" s="132"/>
      <c r="R20" s="77">
        <v>3</v>
      </c>
      <c r="S20" s="84" t="s">
        <v>15</v>
      </c>
      <c r="T20" s="18" t="s">
        <v>86</v>
      </c>
      <c r="U20" s="18" t="s">
        <v>43</v>
      </c>
      <c r="V20" s="84" t="s">
        <v>13</v>
      </c>
      <c r="W20" s="18" t="s">
        <v>79</v>
      </c>
      <c r="X20" s="18" t="s">
        <v>32</v>
      </c>
      <c r="Y20" s="84" t="s">
        <v>14</v>
      </c>
      <c r="Z20" s="18" t="s">
        <v>80</v>
      </c>
      <c r="AA20" s="67" t="s">
        <v>27</v>
      </c>
      <c r="AB20" s="85" t="s">
        <v>14</v>
      </c>
      <c r="AC20" s="18" t="s">
        <v>72</v>
      </c>
      <c r="AD20" s="108" t="s">
        <v>61</v>
      </c>
      <c r="AF20" s="132"/>
      <c r="AG20" s="77">
        <v>3</v>
      </c>
      <c r="AH20" s="85" t="s">
        <v>26</v>
      </c>
      <c r="AI20" s="18" t="s">
        <v>66</v>
      </c>
      <c r="AJ20" s="18" t="s">
        <v>33</v>
      </c>
      <c r="AK20" s="85" t="s">
        <v>45</v>
      </c>
      <c r="AL20" s="18" t="s">
        <v>76</v>
      </c>
      <c r="AM20" s="18" t="s">
        <v>30</v>
      </c>
      <c r="AN20" s="85" t="s">
        <v>14</v>
      </c>
      <c r="AO20" s="18" t="s">
        <v>70</v>
      </c>
      <c r="AP20" s="67" t="s">
        <v>42</v>
      </c>
      <c r="AQ20" s="2">
        <v>3</v>
      </c>
      <c r="AS20" s="119" t="str">
        <f t="shared" si="11"/>
        <v>био</v>
      </c>
      <c r="AT20" s="120" t="str">
        <f t="shared" si="12"/>
        <v/>
      </c>
      <c r="AU20" s="120" t="str">
        <f t="shared" si="13"/>
        <v>тр</v>
      </c>
      <c r="AV20" s="120" t="str">
        <f t="shared" si="14"/>
        <v/>
      </c>
      <c r="AW20" s="120" t="str">
        <f t="shared" si="15"/>
        <v/>
      </c>
      <c r="AX20" s="120" t="str">
        <f t="shared" si="16"/>
        <v/>
      </c>
      <c r="AY20" s="120" t="str">
        <f t="shared" si="17"/>
        <v/>
      </c>
      <c r="AZ20" s="120" t="str">
        <f t="shared" si="18"/>
        <v/>
      </c>
      <c r="BA20" s="120" t="str">
        <f t="shared" si="19"/>
        <v/>
      </c>
      <c r="BB20" s="120" t="str">
        <f t="shared" si="20"/>
        <v/>
      </c>
      <c r="BC20" s="120" t="str">
        <f t="shared" si="21"/>
        <v/>
      </c>
      <c r="BD20" s="122"/>
      <c r="BE20" s="113"/>
    </row>
    <row r="21" spans="2:57" ht="21.95" customHeight="1" thickBot="1" x14ac:dyDescent="0.25">
      <c r="B21" s="148"/>
      <c r="C21" s="1">
        <v>4</v>
      </c>
      <c r="D21" s="81" t="s">
        <v>13</v>
      </c>
      <c r="E21" s="19" t="s">
        <v>35</v>
      </c>
      <c r="F21" s="12" t="s">
        <v>29</v>
      </c>
      <c r="G21" s="81" t="s">
        <v>26</v>
      </c>
      <c r="H21" s="18" t="s">
        <v>66</v>
      </c>
      <c r="I21" s="12" t="s">
        <v>31</v>
      </c>
      <c r="J21" s="81" t="s">
        <v>44</v>
      </c>
      <c r="K21" s="18" t="s">
        <v>67</v>
      </c>
      <c r="L21" s="12" t="s">
        <v>62</v>
      </c>
      <c r="M21" s="127" t="s">
        <v>49</v>
      </c>
      <c r="N21" s="18" t="s">
        <v>68</v>
      </c>
      <c r="O21" s="72" t="s">
        <v>62</v>
      </c>
      <c r="P21" s="76"/>
      <c r="Q21" s="132"/>
      <c r="R21" s="77">
        <v>4</v>
      </c>
      <c r="S21" s="84" t="s">
        <v>49</v>
      </c>
      <c r="T21" s="18" t="s">
        <v>70</v>
      </c>
      <c r="U21" s="18" t="s">
        <v>42</v>
      </c>
      <c r="V21" s="84" t="s">
        <v>14</v>
      </c>
      <c r="W21" s="18" t="s">
        <v>80</v>
      </c>
      <c r="X21" s="18" t="s">
        <v>27</v>
      </c>
      <c r="Y21" s="84" t="s">
        <v>16</v>
      </c>
      <c r="Z21" s="18" t="s">
        <v>72</v>
      </c>
      <c r="AA21" s="67" t="s">
        <v>33</v>
      </c>
      <c r="AB21" s="85" t="s">
        <v>8</v>
      </c>
      <c r="AC21" s="18" t="s">
        <v>75</v>
      </c>
      <c r="AD21" s="108" t="s">
        <v>61</v>
      </c>
      <c r="AF21" s="132"/>
      <c r="AG21" s="77">
        <v>4</v>
      </c>
      <c r="AH21" s="85" t="s">
        <v>52</v>
      </c>
      <c r="AI21" s="18" t="s">
        <v>69</v>
      </c>
      <c r="AJ21" s="18" t="s">
        <v>32</v>
      </c>
      <c r="AK21" s="85" t="s">
        <v>15</v>
      </c>
      <c r="AL21" s="18" t="s">
        <v>64</v>
      </c>
      <c r="AM21" s="18" t="s">
        <v>43</v>
      </c>
      <c r="AN21" s="85" t="s">
        <v>45</v>
      </c>
      <c r="AO21" s="18" t="s">
        <v>76</v>
      </c>
      <c r="AP21" s="67" t="s">
        <v>30</v>
      </c>
      <c r="AQ21" s="2">
        <v>4</v>
      </c>
      <c r="AS21" s="119" t="str">
        <f t="shared" si="11"/>
        <v>био</v>
      </c>
      <c r="AT21" s="120" t="str">
        <f t="shared" si="12"/>
        <v/>
      </c>
      <c r="AU21" s="120" t="str">
        <f t="shared" si="13"/>
        <v>тр</v>
      </c>
      <c r="AV21" s="120" t="str">
        <f t="shared" si="14"/>
        <v/>
      </c>
      <c r="AW21" s="120" t="str">
        <f t="shared" si="15"/>
        <v/>
      </c>
      <c r="AX21" s="120" t="str">
        <f t="shared" si="16"/>
        <v/>
      </c>
      <c r="AY21" s="120" t="str">
        <f t="shared" si="17"/>
        <v/>
      </c>
      <c r="AZ21" s="120" t="str">
        <f t="shared" si="18"/>
        <v/>
      </c>
      <c r="BA21" s="120" t="str">
        <f t="shared" si="19"/>
        <v/>
      </c>
      <c r="BB21" s="120" t="str">
        <f t="shared" si="20"/>
        <v/>
      </c>
      <c r="BC21" s="120" t="str">
        <f t="shared" si="21"/>
        <v/>
      </c>
      <c r="BD21" s="122"/>
      <c r="BE21" s="113"/>
    </row>
    <row r="22" spans="2:57" ht="21.95" customHeight="1" thickBot="1" x14ac:dyDescent="0.25">
      <c r="B22" s="148"/>
      <c r="C22" s="1">
        <v>5</v>
      </c>
      <c r="D22" s="7" t="s">
        <v>16</v>
      </c>
      <c r="E22" s="19" t="s">
        <v>35</v>
      </c>
      <c r="F22" s="12" t="s">
        <v>29</v>
      </c>
      <c r="G22" s="7"/>
      <c r="H22" s="18"/>
      <c r="I22" s="12"/>
      <c r="J22" s="82"/>
      <c r="K22" s="18"/>
      <c r="L22" s="12"/>
      <c r="M22" s="90"/>
      <c r="N22" s="18"/>
      <c r="O22" s="72"/>
      <c r="P22" s="76"/>
      <c r="Q22" s="132"/>
      <c r="R22" s="77">
        <v>5</v>
      </c>
      <c r="S22" s="124" t="s">
        <v>52</v>
      </c>
      <c r="T22" s="18" t="s">
        <v>69</v>
      </c>
      <c r="U22" s="18" t="s">
        <v>32</v>
      </c>
      <c r="V22" s="84" t="s">
        <v>26</v>
      </c>
      <c r="W22" s="18" t="s">
        <v>66</v>
      </c>
      <c r="X22" s="18" t="s">
        <v>33</v>
      </c>
      <c r="Y22" s="84" t="s">
        <v>11</v>
      </c>
      <c r="Z22" s="18" t="s">
        <v>64</v>
      </c>
      <c r="AA22" s="67" t="s">
        <v>30</v>
      </c>
      <c r="AB22" s="85" t="s">
        <v>51</v>
      </c>
      <c r="AC22" s="18" t="s">
        <v>78</v>
      </c>
      <c r="AD22" s="108" t="s">
        <v>31</v>
      </c>
      <c r="AF22" s="132"/>
      <c r="AG22" s="77">
        <v>5</v>
      </c>
      <c r="AH22" s="85" t="s">
        <v>16</v>
      </c>
      <c r="AI22" s="18" t="s">
        <v>72</v>
      </c>
      <c r="AJ22" s="18" t="s">
        <v>28</v>
      </c>
      <c r="AK22" s="85" t="s">
        <v>14</v>
      </c>
      <c r="AL22" s="18" t="s">
        <v>80</v>
      </c>
      <c r="AM22" s="18" t="s">
        <v>27</v>
      </c>
      <c r="AN22" s="85" t="s">
        <v>13</v>
      </c>
      <c r="AO22" s="18" t="s">
        <v>71</v>
      </c>
      <c r="AP22" s="67" t="s">
        <v>42</v>
      </c>
      <c r="AQ22" s="2">
        <v>5</v>
      </c>
      <c r="AS22" s="119" t="str">
        <f t="shared" si="11"/>
        <v/>
      </c>
      <c r="AT22" s="120" t="str">
        <f t="shared" si="12"/>
        <v/>
      </c>
      <c r="AU22" s="120" t="str">
        <f t="shared" si="13"/>
        <v>тр</v>
      </c>
      <c r="AV22" s="120" t="str">
        <f t="shared" si="14"/>
        <v/>
      </c>
      <c r="AW22" s="120" t="str">
        <f t="shared" si="15"/>
        <v/>
      </c>
      <c r="AX22" s="120" t="str">
        <f t="shared" si="16"/>
        <v/>
      </c>
      <c r="AY22" s="120" t="str">
        <f t="shared" si="17"/>
        <v/>
      </c>
      <c r="AZ22" s="120" t="str">
        <f t="shared" si="18"/>
        <v/>
      </c>
      <c r="BA22" s="120" t="str">
        <f t="shared" si="19"/>
        <v>физ</v>
      </c>
      <c r="BB22" s="120" t="str">
        <f t="shared" si="20"/>
        <v/>
      </c>
      <c r="BC22" s="120" t="str">
        <f t="shared" si="21"/>
        <v>тех</v>
      </c>
      <c r="BD22" s="122"/>
      <c r="BE22" s="113"/>
    </row>
    <row r="23" spans="2:57" ht="21.95" customHeight="1" thickBot="1" x14ac:dyDescent="0.25">
      <c r="B23" s="148"/>
      <c r="C23" s="1">
        <v>6</v>
      </c>
      <c r="D23" s="55"/>
      <c r="E23" s="53"/>
      <c r="F23" s="35"/>
      <c r="G23" s="7" t="s">
        <v>89</v>
      </c>
      <c r="H23" s="24"/>
      <c r="I23" s="35"/>
      <c r="J23" s="88"/>
      <c r="K23" s="24"/>
      <c r="L23" s="52"/>
      <c r="M23" s="97"/>
      <c r="N23" s="24"/>
      <c r="O23" s="69"/>
      <c r="P23" s="76"/>
      <c r="Q23" s="132"/>
      <c r="R23" s="77">
        <v>6</v>
      </c>
      <c r="S23" s="84"/>
      <c r="T23" s="18"/>
      <c r="U23" s="18"/>
      <c r="V23" s="84"/>
      <c r="W23" s="18"/>
      <c r="X23" s="18"/>
      <c r="Y23" s="84" t="s">
        <v>52</v>
      </c>
      <c r="Z23" s="18" t="s">
        <v>69</v>
      </c>
      <c r="AA23" s="67" t="s">
        <v>32</v>
      </c>
      <c r="AB23" s="85" t="s">
        <v>17</v>
      </c>
      <c r="AC23" s="18" t="s">
        <v>79</v>
      </c>
      <c r="AD23" s="108" t="s">
        <v>60</v>
      </c>
      <c r="AF23" s="132"/>
      <c r="AG23" s="77">
        <v>6</v>
      </c>
      <c r="AH23" s="85" t="s">
        <v>51</v>
      </c>
      <c r="AI23" s="18" t="s">
        <v>78</v>
      </c>
      <c r="AJ23" s="18" t="s">
        <v>31</v>
      </c>
      <c r="AK23" s="85" t="s">
        <v>49</v>
      </c>
      <c r="AL23" s="18" t="s">
        <v>80</v>
      </c>
      <c r="AM23" s="18" t="s">
        <v>27</v>
      </c>
      <c r="AN23" s="85" t="s">
        <v>7</v>
      </c>
      <c r="AO23" s="18" t="s">
        <v>71</v>
      </c>
      <c r="AP23" s="67" t="s">
        <v>42</v>
      </c>
      <c r="AQ23" s="2">
        <v>6</v>
      </c>
      <c r="AS23" s="119" t="str">
        <f t="shared" si="11"/>
        <v>био</v>
      </c>
      <c r="AT23" s="120" t="str">
        <f t="shared" si="12"/>
        <v/>
      </c>
      <c r="AU23" s="120" t="str">
        <f t="shared" si="13"/>
        <v/>
      </c>
      <c r="AV23" s="120" t="str">
        <f t="shared" si="14"/>
        <v>инф</v>
      </c>
      <c r="AW23" s="120" t="str">
        <f t="shared" si="15"/>
        <v>мат</v>
      </c>
      <c r="AX23" s="120" t="str">
        <f t="shared" si="16"/>
        <v/>
      </c>
      <c r="AY23" s="120" t="str">
        <f t="shared" si="17"/>
        <v/>
      </c>
      <c r="AZ23" s="120" t="str">
        <f t="shared" si="18"/>
        <v/>
      </c>
      <c r="BA23" s="120" t="str">
        <f t="shared" si="19"/>
        <v>физ</v>
      </c>
      <c r="BB23" s="120" t="str">
        <f t="shared" si="20"/>
        <v>хим</v>
      </c>
      <c r="BC23" s="120" t="str">
        <f t="shared" si="21"/>
        <v>тех</v>
      </c>
      <c r="BD23" s="122"/>
      <c r="BE23" s="113"/>
    </row>
    <row r="24" spans="2:57" ht="21.95" customHeight="1" thickBot="1" x14ac:dyDescent="0.25">
      <c r="B24" s="149"/>
      <c r="C24" s="1">
        <v>7</v>
      </c>
      <c r="D24" s="55"/>
      <c r="E24" s="53"/>
      <c r="F24" s="35"/>
      <c r="G24" s="63"/>
      <c r="H24" s="24"/>
      <c r="I24" s="35"/>
      <c r="J24" s="88"/>
      <c r="K24" s="24"/>
      <c r="L24" s="52"/>
      <c r="M24" s="97"/>
      <c r="N24" s="24"/>
      <c r="O24" s="69"/>
      <c r="P24" s="76"/>
      <c r="Q24" s="132"/>
      <c r="R24" s="93">
        <v>7</v>
      </c>
      <c r="S24" s="98"/>
      <c r="T24" s="59"/>
      <c r="U24" s="60"/>
      <c r="V24" s="98"/>
      <c r="W24" s="53"/>
      <c r="X24" s="52"/>
      <c r="Y24" s="94"/>
      <c r="Z24" s="53"/>
      <c r="AA24" s="69"/>
      <c r="AB24" s="95"/>
      <c r="AC24" s="53"/>
      <c r="AD24" s="110"/>
      <c r="AF24" s="132"/>
      <c r="AG24" s="93">
        <v>7</v>
      </c>
      <c r="AH24" s="95"/>
      <c r="AI24" s="53"/>
      <c r="AJ24" s="52"/>
      <c r="AK24" s="95" t="s">
        <v>16</v>
      </c>
      <c r="AL24" s="24" t="s">
        <v>72</v>
      </c>
      <c r="AM24" s="52" t="s">
        <v>28</v>
      </c>
      <c r="AN24" s="95" t="s">
        <v>17</v>
      </c>
      <c r="AO24" s="53" t="s">
        <v>79</v>
      </c>
      <c r="AP24" s="74" t="s">
        <v>60</v>
      </c>
      <c r="AQ24" s="2">
        <v>7</v>
      </c>
      <c r="AS24" s="119" t="str">
        <f t="shared" si="11"/>
        <v/>
      </c>
      <c r="AT24" s="120" t="str">
        <f t="shared" si="12"/>
        <v>род</v>
      </c>
      <c r="AU24" s="120" t="str">
        <f t="shared" si="13"/>
        <v/>
      </c>
      <c r="AV24" s="120" t="str">
        <f t="shared" si="14"/>
        <v>инф</v>
      </c>
      <c r="AW24" s="120" t="str">
        <f t="shared" si="15"/>
        <v>мат</v>
      </c>
      <c r="AX24" s="120" t="str">
        <f t="shared" si="16"/>
        <v>рус</v>
      </c>
      <c r="AY24" s="120" t="str">
        <f t="shared" si="17"/>
        <v>гео</v>
      </c>
      <c r="AZ24" s="120" t="str">
        <f t="shared" si="18"/>
        <v>ист</v>
      </c>
      <c r="BA24" s="120" t="str">
        <f t="shared" si="19"/>
        <v>физ</v>
      </c>
      <c r="BB24" s="120" t="str">
        <f t="shared" si="20"/>
        <v>хим</v>
      </c>
      <c r="BC24" s="120" t="str">
        <f t="shared" si="21"/>
        <v>тех</v>
      </c>
      <c r="BD24" s="122"/>
      <c r="BE24" s="113"/>
    </row>
    <row r="25" spans="2:57" ht="21.95" customHeight="1" thickBot="1" x14ac:dyDescent="0.25">
      <c r="B25" s="144" t="s">
        <v>21</v>
      </c>
      <c r="C25" s="1">
        <v>1</v>
      </c>
      <c r="D25" s="75" t="s">
        <v>9</v>
      </c>
      <c r="E25" s="54" t="s">
        <v>35</v>
      </c>
      <c r="F25" s="20" t="s">
        <v>29</v>
      </c>
      <c r="G25" s="75" t="s">
        <v>9</v>
      </c>
      <c r="H25" s="39" t="s">
        <v>63</v>
      </c>
      <c r="I25" s="28" t="s">
        <v>31</v>
      </c>
      <c r="J25" s="75" t="s">
        <v>14</v>
      </c>
      <c r="K25" s="39" t="s">
        <v>67</v>
      </c>
      <c r="L25" s="28" t="s">
        <v>62</v>
      </c>
      <c r="M25" s="126" t="s">
        <v>14</v>
      </c>
      <c r="N25" s="39" t="s">
        <v>68</v>
      </c>
      <c r="O25" s="71" t="s">
        <v>62</v>
      </c>
      <c r="P25" s="76"/>
      <c r="Q25" s="131" t="s">
        <v>21</v>
      </c>
      <c r="R25" s="77">
        <v>1</v>
      </c>
      <c r="S25" s="83" t="s">
        <v>16</v>
      </c>
      <c r="T25" s="11" t="s">
        <v>72</v>
      </c>
      <c r="U25" s="11" t="s">
        <v>28</v>
      </c>
      <c r="V25" s="83" t="s">
        <v>11</v>
      </c>
      <c r="W25" s="39" t="s">
        <v>84</v>
      </c>
      <c r="X25" s="39" t="s">
        <v>30</v>
      </c>
      <c r="Y25" s="78" t="s">
        <v>8</v>
      </c>
      <c r="Z25" s="39" t="s">
        <v>75</v>
      </c>
      <c r="AA25" s="66" t="s">
        <v>61</v>
      </c>
      <c r="AB25" s="79" t="s">
        <v>12</v>
      </c>
      <c r="AC25" s="39" t="s">
        <v>71</v>
      </c>
      <c r="AD25" s="107" t="s">
        <v>42</v>
      </c>
      <c r="AF25" s="131" t="s">
        <v>21</v>
      </c>
      <c r="AG25" s="77">
        <v>1</v>
      </c>
      <c r="AH25" s="79" t="s">
        <v>14</v>
      </c>
      <c r="AI25" s="39" t="s">
        <v>82</v>
      </c>
      <c r="AJ25" s="39" t="s">
        <v>27</v>
      </c>
      <c r="AK25" s="79" t="s">
        <v>10</v>
      </c>
      <c r="AL25" s="39" t="s">
        <v>77</v>
      </c>
      <c r="AM25" s="39" t="s">
        <v>33</v>
      </c>
      <c r="AN25" s="79" t="s">
        <v>26</v>
      </c>
      <c r="AO25" s="39" t="s">
        <v>66</v>
      </c>
      <c r="AP25" s="66" t="s">
        <v>32</v>
      </c>
      <c r="AQ25" s="2">
        <v>1</v>
      </c>
      <c r="AS25" s="119" t="str">
        <f t="shared" si="11"/>
        <v/>
      </c>
      <c r="AT25" s="120" t="str">
        <f t="shared" si="12"/>
        <v/>
      </c>
      <c r="AU25" s="120" t="str">
        <f t="shared" si="13"/>
        <v>тр</v>
      </c>
      <c r="AV25" s="120" t="str">
        <f t="shared" si="14"/>
        <v/>
      </c>
      <c r="AW25" s="120" t="str">
        <f t="shared" si="15"/>
        <v/>
      </c>
      <c r="AX25" s="120" t="str">
        <f t="shared" si="16"/>
        <v/>
      </c>
      <c r="AY25" s="120" t="str">
        <f t="shared" si="17"/>
        <v/>
      </c>
      <c r="AZ25" s="120" t="str">
        <f t="shared" si="18"/>
        <v/>
      </c>
      <c r="BA25" s="120" t="str">
        <f t="shared" si="19"/>
        <v/>
      </c>
      <c r="BB25" s="120" t="str">
        <f t="shared" si="20"/>
        <v/>
      </c>
      <c r="BC25" s="120" t="str">
        <f t="shared" si="21"/>
        <v>тех</v>
      </c>
      <c r="BD25" s="122"/>
      <c r="BE25" s="113"/>
    </row>
    <row r="26" spans="2:57" ht="21.95" customHeight="1" thickBot="1" x14ac:dyDescent="0.25">
      <c r="B26" s="144"/>
      <c r="C26" s="1">
        <v>2</v>
      </c>
      <c r="D26" s="81" t="s">
        <v>14</v>
      </c>
      <c r="E26" s="19" t="s">
        <v>35</v>
      </c>
      <c r="F26" s="12" t="s">
        <v>29</v>
      </c>
      <c r="G26" s="81" t="s">
        <v>14</v>
      </c>
      <c r="H26" s="18" t="s">
        <v>63</v>
      </c>
      <c r="I26" s="33" t="s">
        <v>31</v>
      </c>
      <c r="J26" s="81" t="s">
        <v>11</v>
      </c>
      <c r="K26" s="18" t="s">
        <v>67</v>
      </c>
      <c r="L26" s="12" t="s">
        <v>62</v>
      </c>
      <c r="M26" s="127" t="s">
        <v>11</v>
      </c>
      <c r="N26" s="18" t="s">
        <v>68</v>
      </c>
      <c r="O26" s="72" t="s">
        <v>62</v>
      </c>
      <c r="P26" s="76"/>
      <c r="Q26" s="132"/>
      <c r="R26" s="77">
        <v>2</v>
      </c>
      <c r="S26" s="84" t="s">
        <v>53</v>
      </c>
      <c r="T26" s="18" t="s">
        <v>65</v>
      </c>
      <c r="U26" s="18" t="s">
        <v>28</v>
      </c>
      <c r="V26" s="84" t="s">
        <v>14</v>
      </c>
      <c r="W26" s="18" t="s">
        <v>80</v>
      </c>
      <c r="X26" s="18" t="s">
        <v>27</v>
      </c>
      <c r="Y26" s="84" t="s">
        <v>26</v>
      </c>
      <c r="Z26" s="18" t="s">
        <v>66</v>
      </c>
      <c r="AA26" s="67" t="s">
        <v>32</v>
      </c>
      <c r="AB26" s="85" t="s">
        <v>16</v>
      </c>
      <c r="AC26" s="18" t="s">
        <v>72</v>
      </c>
      <c r="AD26" s="108" t="s">
        <v>42</v>
      </c>
      <c r="AF26" s="132"/>
      <c r="AG26" s="77">
        <v>2</v>
      </c>
      <c r="AH26" s="85" t="s">
        <v>8</v>
      </c>
      <c r="AI26" s="18" t="s">
        <v>75</v>
      </c>
      <c r="AJ26" s="11" t="s">
        <v>61</v>
      </c>
      <c r="AK26" s="85" t="s">
        <v>41</v>
      </c>
      <c r="AL26" s="18" t="s">
        <v>76</v>
      </c>
      <c r="AM26" s="18" t="s">
        <v>30</v>
      </c>
      <c r="AN26" s="85" t="s">
        <v>56</v>
      </c>
      <c r="AO26" s="18" t="s">
        <v>74</v>
      </c>
      <c r="AP26" s="67" t="s">
        <v>60</v>
      </c>
      <c r="AQ26" s="2">
        <v>2</v>
      </c>
      <c r="AS26" s="119" t="str">
        <f t="shared" si="11"/>
        <v/>
      </c>
      <c r="AT26" s="120" t="str">
        <f t="shared" si="12"/>
        <v/>
      </c>
      <c r="AU26" s="120" t="str">
        <f t="shared" si="13"/>
        <v/>
      </c>
      <c r="AV26" s="120" t="str">
        <f t="shared" si="14"/>
        <v/>
      </c>
      <c r="AW26" s="120" t="str">
        <f t="shared" si="15"/>
        <v/>
      </c>
      <c r="AX26" s="120" t="str">
        <f t="shared" si="16"/>
        <v/>
      </c>
      <c r="AY26" s="120" t="str">
        <f t="shared" si="17"/>
        <v/>
      </c>
      <c r="AZ26" s="120" t="str">
        <f t="shared" si="18"/>
        <v/>
      </c>
      <c r="BA26" s="120" t="str">
        <f t="shared" si="19"/>
        <v/>
      </c>
      <c r="BB26" s="120" t="str">
        <f t="shared" si="20"/>
        <v>хим</v>
      </c>
      <c r="BC26" s="120" t="str">
        <f t="shared" si="21"/>
        <v>тех</v>
      </c>
      <c r="BD26" s="122"/>
      <c r="BE26" s="113"/>
    </row>
    <row r="27" spans="2:57" ht="21.95" customHeight="1" thickBot="1" x14ac:dyDescent="0.25">
      <c r="B27" s="144"/>
      <c r="C27" s="1">
        <v>3</v>
      </c>
      <c r="D27" s="81" t="s">
        <v>11</v>
      </c>
      <c r="E27" s="19" t="s">
        <v>35</v>
      </c>
      <c r="F27" s="12" t="s">
        <v>29</v>
      </c>
      <c r="G27" s="81" t="s">
        <v>11</v>
      </c>
      <c r="H27" s="18" t="s">
        <v>63</v>
      </c>
      <c r="I27" s="12" t="s">
        <v>31</v>
      </c>
      <c r="J27" s="81" t="s">
        <v>49</v>
      </c>
      <c r="K27" s="18" t="s">
        <v>67</v>
      </c>
      <c r="L27" s="12" t="s">
        <v>62</v>
      </c>
      <c r="M27" s="127" t="s">
        <v>49</v>
      </c>
      <c r="N27" s="18" t="s">
        <v>68</v>
      </c>
      <c r="O27" s="72" t="s">
        <v>62</v>
      </c>
      <c r="P27" s="76"/>
      <c r="Q27" s="132"/>
      <c r="R27" s="77">
        <v>3</v>
      </c>
      <c r="S27" s="84" t="s">
        <v>49</v>
      </c>
      <c r="T27" s="18" t="s">
        <v>70</v>
      </c>
      <c r="U27" s="18" t="s">
        <v>42</v>
      </c>
      <c r="V27" s="84" t="s">
        <v>49</v>
      </c>
      <c r="W27" s="18" t="s">
        <v>80</v>
      </c>
      <c r="X27" s="18" t="s">
        <v>27</v>
      </c>
      <c r="Y27" s="84" t="s">
        <v>53</v>
      </c>
      <c r="Z27" s="18" t="s">
        <v>65</v>
      </c>
      <c r="AA27" s="67" t="s">
        <v>28</v>
      </c>
      <c r="AB27" s="85" t="s">
        <v>45</v>
      </c>
      <c r="AC27" s="18" t="s">
        <v>84</v>
      </c>
      <c r="AD27" s="108" t="s">
        <v>61</v>
      </c>
      <c r="AF27" s="132"/>
      <c r="AG27" s="77">
        <v>3</v>
      </c>
      <c r="AH27" s="85" t="s">
        <v>26</v>
      </c>
      <c r="AI27" s="18" t="s">
        <v>66</v>
      </c>
      <c r="AJ27" s="18" t="s">
        <v>32</v>
      </c>
      <c r="AK27" s="85" t="s">
        <v>16</v>
      </c>
      <c r="AL27" s="18" t="s">
        <v>72</v>
      </c>
      <c r="AM27" s="18" t="s">
        <v>33</v>
      </c>
      <c r="AN27" s="85" t="s">
        <v>41</v>
      </c>
      <c r="AO27" s="18" t="s">
        <v>76</v>
      </c>
      <c r="AP27" s="67" t="s">
        <v>30</v>
      </c>
      <c r="AQ27" s="2">
        <v>3</v>
      </c>
      <c r="AS27" s="119" t="str">
        <f t="shared" si="11"/>
        <v/>
      </c>
      <c r="AT27" s="120" t="str">
        <f t="shared" si="12"/>
        <v/>
      </c>
      <c r="AU27" s="120" t="str">
        <f t="shared" si="13"/>
        <v>тр</v>
      </c>
      <c r="AV27" s="120" t="str">
        <f t="shared" si="14"/>
        <v/>
      </c>
      <c r="AW27" s="120" t="str">
        <f t="shared" si="15"/>
        <v/>
      </c>
      <c r="AX27" s="120" t="str">
        <f t="shared" si="16"/>
        <v/>
      </c>
      <c r="AY27" s="120" t="str">
        <f t="shared" si="17"/>
        <v/>
      </c>
      <c r="AZ27" s="120" t="str">
        <f t="shared" si="18"/>
        <v/>
      </c>
      <c r="BA27" s="120" t="str">
        <f t="shared" si="19"/>
        <v/>
      </c>
      <c r="BB27" s="120" t="str">
        <f t="shared" si="20"/>
        <v/>
      </c>
      <c r="BC27" s="120" t="str">
        <f t="shared" si="21"/>
        <v>тех</v>
      </c>
      <c r="BD27" s="122"/>
      <c r="BE27" s="113"/>
    </row>
    <row r="28" spans="2:57" ht="21.95" customHeight="1" thickBot="1" x14ac:dyDescent="0.25">
      <c r="B28" s="144"/>
      <c r="C28" s="1">
        <v>4</v>
      </c>
      <c r="D28" s="81" t="s">
        <v>12</v>
      </c>
      <c r="E28" s="19" t="s">
        <v>35</v>
      </c>
      <c r="F28" s="12" t="s">
        <v>29</v>
      </c>
      <c r="G28" s="81" t="s">
        <v>12</v>
      </c>
      <c r="H28" s="18" t="s">
        <v>63</v>
      </c>
      <c r="I28" s="12" t="s">
        <v>31</v>
      </c>
      <c r="J28" s="81" t="s">
        <v>26</v>
      </c>
      <c r="K28" s="18" t="s">
        <v>66</v>
      </c>
      <c r="L28" s="12" t="s">
        <v>62</v>
      </c>
      <c r="M28" s="127" t="s">
        <v>16</v>
      </c>
      <c r="N28" s="18" t="s">
        <v>68</v>
      </c>
      <c r="O28" s="72" t="s">
        <v>62</v>
      </c>
      <c r="P28" s="76"/>
      <c r="Q28" s="132"/>
      <c r="R28" s="77">
        <v>4</v>
      </c>
      <c r="S28" s="84" t="s">
        <v>14</v>
      </c>
      <c r="T28" s="18" t="s">
        <v>70</v>
      </c>
      <c r="U28" s="18" t="s">
        <v>42</v>
      </c>
      <c r="V28" s="84" t="s">
        <v>7</v>
      </c>
      <c r="W28" s="18" t="s">
        <v>79</v>
      </c>
      <c r="X28" s="18" t="s">
        <v>32</v>
      </c>
      <c r="Y28" s="84" t="s">
        <v>14</v>
      </c>
      <c r="Z28" s="18" t="s">
        <v>80</v>
      </c>
      <c r="AA28" s="67" t="s">
        <v>27</v>
      </c>
      <c r="AB28" s="85" t="s">
        <v>14</v>
      </c>
      <c r="AC28" s="18" t="s">
        <v>83</v>
      </c>
      <c r="AD28" s="108" t="s">
        <v>33</v>
      </c>
      <c r="AF28" s="132"/>
      <c r="AG28" s="77">
        <v>4</v>
      </c>
      <c r="AH28" s="85" t="s">
        <v>53</v>
      </c>
      <c r="AI28" s="18" t="s">
        <v>65</v>
      </c>
      <c r="AJ28" s="18" t="s">
        <v>28</v>
      </c>
      <c r="AK28" s="85" t="s">
        <v>56</v>
      </c>
      <c r="AL28" s="18" t="s">
        <v>74</v>
      </c>
      <c r="AM28" s="18" t="s">
        <v>60</v>
      </c>
      <c r="AN28" s="85" t="s">
        <v>45</v>
      </c>
      <c r="AO28" s="18" t="s">
        <v>76</v>
      </c>
      <c r="AP28" s="67" t="s">
        <v>30</v>
      </c>
      <c r="AQ28" s="2">
        <v>4</v>
      </c>
      <c r="AS28" s="119" t="str">
        <f t="shared" si="11"/>
        <v/>
      </c>
      <c r="AT28" s="120" t="str">
        <f t="shared" si="12"/>
        <v/>
      </c>
      <c r="AU28" s="120" t="str">
        <f t="shared" si="13"/>
        <v/>
      </c>
      <c r="AV28" s="120" t="str">
        <f t="shared" si="14"/>
        <v/>
      </c>
      <c r="AW28" s="120" t="str">
        <f t="shared" si="15"/>
        <v/>
      </c>
      <c r="AX28" s="120" t="str">
        <f t="shared" si="16"/>
        <v/>
      </c>
      <c r="AY28" s="120" t="str">
        <f t="shared" si="17"/>
        <v/>
      </c>
      <c r="AZ28" s="120" t="str">
        <f t="shared" si="18"/>
        <v/>
      </c>
      <c r="BA28" s="120" t="str">
        <f t="shared" si="19"/>
        <v>физ</v>
      </c>
      <c r="BB28" s="120" t="str">
        <f t="shared" si="20"/>
        <v/>
      </c>
      <c r="BC28" s="120" t="str">
        <f t="shared" si="21"/>
        <v>тех</v>
      </c>
      <c r="BD28" s="122"/>
      <c r="BE28" s="113"/>
    </row>
    <row r="29" spans="2:57" ht="21.95" customHeight="1" thickBot="1" x14ac:dyDescent="0.25">
      <c r="B29" s="144"/>
      <c r="C29" s="1">
        <v>5</v>
      </c>
      <c r="D29" s="81"/>
      <c r="E29" s="19"/>
      <c r="F29" s="12"/>
      <c r="G29" s="82"/>
      <c r="H29" s="18"/>
      <c r="I29" s="35"/>
      <c r="J29" s="81" t="s">
        <v>48</v>
      </c>
      <c r="K29" s="18" t="s">
        <v>65</v>
      </c>
      <c r="L29" s="12" t="s">
        <v>28</v>
      </c>
      <c r="M29" s="127" t="s">
        <v>26</v>
      </c>
      <c r="N29" s="18" t="s">
        <v>66</v>
      </c>
      <c r="O29" s="72" t="s">
        <v>62</v>
      </c>
      <c r="P29" s="76"/>
      <c r="Q29" s="132"/>
      <c r="R29" s="77">
        <v>5</v>
      </c>
      <c r="S29" s="84" t="s">
        <v>51</v>
      </c>
      <c r="T29" s="18" t="s">
        <v>78</v>
      </c>
      <c r="U29" s="18" t="s">
        <v>31</v>
      </c>
      <c r="V29" s="84" t="s">
        <v>13</v>
      </c>
      <c r="W29" s="18" t="s">
        <v>79</v>
      </c>
      <c r="X29" s="18" t="s">
        <v>32</v>
      </c>
      <c r="Y29" s="84" t="s">
        <v>55</v>
      </c>
      <c r="Z29" s="18" t="s">
        <v>73</v>
      </c>
      <c r="AA29" s="67" t="s">
        <v>29</v>
      </c>
      <c r="AB29" s="85" t="s">
        <v>49</v>
      </c>
      <c r="AC29" s="18" t="s">
        <v>83</v>
      </c>
      <c r="AD29" s="108" t="s">
        <v>33</v>
      </c>
      <c r="AF29" s="132"/>
      <c r="AG29" s="77">
        <v>5</v>
      </c>
      <c r="AH29" s="85" t="s">
        <v>16</v>
      </c>
      <c r="AI29" s="18" t="s">
        <v>75</v>
      </c>
      <c r="AJ29" s="18" t="s">
        <v>61</v>
      </c>
      <c r="AK29" s="85" t="s">
        <v>49</v>
      </c>
      <c r="AL29" s="18" t="s">
        <v>80</v>
      </c>
      <c r="AM29" s="18" t="s">
        <v>27</v>
      </c>
      <c r="AN29" s="85" t="s">
        <v>14</v>
      </c>
      <c r="AO29" s="18" t="s">
        <v>70</v>
      </c>
      <c r="AP29" s="67" t="s">
        <v>42</v>
      </c>
      <c r="AQ29" s="2">
        <v>5</v>
      </c>
      <c r="AS29" s="119" t="str">
        <f t="shared" ref="AS29:AS42" si="22">IF(OR(F29="био",I29="био",L29="био",O29="био",U29="био",X29="био",AA29="био",AD29="био",AJ29="био",AM29="био",AP29="био"),"","био")</f>
        <v/>
      </c>
      <c r="AT29" s="120" t="str">
        <f t="shared" ref="AT29:AT42" si="23">IF(OR(F29="род",I29="род",L29="род",O29="род",U29="род",X29="род",AA29="род",AD29="род",AJ29="род",AM29="род",AP29="род"),"","род")</f>
        <v/>
      </c>
      <c r="AU29" s="120" t="str">
        <f t="shared" ref="AU29:AU42" si="24">IF(OR(F29="тр",I29="тр",L29="тр",O29="тр",U29="тр",X29="тр",AA29="тр",AD29="тр",AJ29="тр",AM29="тр",AP29="тр"),"","тр")</f>
        <v>тр</v>
      </c>
      <c r="AV29" s="120" t="str">
        <f t="shared" ref="AV29:AV42" si="25">IF(OR(F29="инф",I29="инф",L29="инф",O29="инф",U29="инф",X29="инф",AA29="инф",AD29="инф",AJ29="инф",AM29="инф",AP29="инф"),"","инф")</f>
        <v/>
      </c>
      <c r="AW29" s="120" t="str">
        <f t="shared" ref="AW29:AW42" si="26">IF(OR(F29="мат",I29="мат",L29="мат",O29="мат",U29="мат",X29="мат",AA29="мат",AD29="мат",AJ29="мат",AM29="мат",AP29="мат"),"","мат")</f>
        <v>мат</v>
      </c>
      <c r="AX29" s="120" t="str">
        <f t="shared" ref="AX29:AX42" si="27">IF(OR(F29="рус",I29="рус",L29="рус",O29="рус",U29="рус",X29="рус",AA29="рус",AD29="рус",AJ29="рус",AM29="рус",AP29="рус"),"","рус")</f>
        <v/>
      </c>
      <c r="AY29" s="120" t="str">
        <f t="shared" ref="AY29:AY42" si="28">IF(OR(F29="гео",I29="гео",L29="гео",O29="гео",U29="гео",X29="гео",AA29="гео",AD29="гео",AJ29="гео",AM29="гео",AP29="гео"),"","гео")</f>
        <v/>
      </c>
      <c r="AZ29" s="120" t="str">
        <f t="shared" ref="AZ29:AZ42" si="29">IF(OR(F29="ист",I29="ист",L29="ист",O29="ист",U29="ист",X29="ист",AA29="ист",AD29="ист",AJ29="ист",AM29="ист",AP29="ист"),"","ист")</f>
        <v/>
      </c>
      <c r="BA29" s="120" t="str">
        <f t="shared" ref="BA29:BA42" si="30">IF(OR(F29="физ",I29="физ",L29="физ",O29="физ",U29="физ",X29="физ",AA29="физ",AD29="физ",AJ29="физ",AM29="физ",AP29="физ"),"","физ")</f>
        <v/>
      </c>
      <c r="BB29" s="120" t="str">
        <f t="shared" ref="BB29:BB42" si="31">IF(OR(F29="хим",I29="хим",L29="хим",O29="хим",U29="хим",X29="хим",AA29="хим",AD29="хим",AJ29="хим",AM29="хим",AP29="хим"),"","хим")</f>
        <v/>
      </c>
      <c r="BC29" s="120" t="str">
        <f t="shared" ref="BC29:BC42" si="32">IF(OR(F29="тех",I29="тех",L29="тех",O29="тех",U29="тех",X29="тех",AA29="тех",AD29="тех",AJ29="тех",AM29="тех",AP29="тех"),"","тех")</f>
        <v>тех</v>
      </c>
      <c r="BD29" s="122"/>
      <c r="BE29" s="113"/>
    </row>
    <row r="30" spans="2:57" ht="21.95" customHeight="1" thickBot="1" x14ac:dyDescent="0.25">
      <c r="B30" s="145"/>
      <c r="C30" s="51">
        <v>6</v>
      </c>
      <c r="D30" s="91"/>
      <c r="E30" s="53"/>
      <c r="F30" s="35"/>
      <c r="G30" s="88"/>
      <c r="H30" s="24"/>
      <c r="I30" s="35"/>
      <c r="J30" s="92"/>
      <c r="K30" s="24"/>
      <c r="L30" s="52"/>
      <c r="M30" s="97"/>
      <c r="N30" s="24"/>
      <c r="O30" s="69"/>
      <c r="P30" s="76"/>
      <c r="Q30" s="132"/>
      <c r="R30" s="93">
        <v>6</v>
      </c>
      <c r="S30" s="94"/>
      <c r="T30" s="24"/>
      <c r="U30" s="24"/>
      <c r="V30" s="94"/>
      <c r="W30" s="24"/>
      <c r="X30" s="24"/>
      <c r="Y30" s="94" t="s">
        <v>49</v>
      </c>
      <c r="Z30" s="24" t="s">
        <v>80</v>
      </c>
      <c r="AA30" s="68" t="s">
        <v>27</v>
      </c>
      <c r="AB30" s="95" t="s">
        <v>13</v>
      </c>
      <c r="AC30" s="24" t="s">
        <v>83</v>
      </c>
      <c r="AD30" s="109" t="s">
        <v>33</v>
      </c>
      <c r="AF30" s="132"/>
      <c r="AG30" s="93">
        <v>6</v>
      </c>
      <c r="AH30" s="95" t="s">
        <v>13</v>
      </c>
      <c r="AI30" s="24" t="s">
        <v>79</v>
      </c>
      <c r="AJ30" s="24" t="s">
        <v>42</v>
      </c>
      <c r="AK30" s="95" t="s">
        <v>51</v>
      </c>
      <c r="AL30" s="24" t="s">
        <v>78</v>
      </c>
      <c r="AM30" s="24" t="s">
        <v>31</v>
      </c>
      <c r="AN30" s="95" t="s">
        <v>16</v>
      </c>
      <c r="AO30" s="24" t="s">
        <v>72</v>
      </c>
      <c r="AP30" s="68" t="s">
        <v>28</v>
      </c>
      <c r="AQ30" s="2">
        <v>6</v>
      </c>
      <c r="AS30" s="119" t="str">
        <f t="shared" si="22"/>
        <v/>
      </c>
      <c r="AT30" s="120" t="str">
        <f t="shared" si="23"/>
        <v/>
      </c>
      <c r="AU30" s="120" t="str">
        <f t="shared" si="24"/>
        <v>тр</v>
      </c>
      <c r="AV30" s="120" t="str">
        <f t="shared" si="25"/>
        <v>инф</v>
      </c>
      <c r="AW30" s="120" t="str">
        <f t="shared" si="26"/>
        <v>мат</v>
      </c>
      <c r="AX30" s="120" t="str">
        <f t="shared" si="27"/>
        <v/>
      </c>
      <c r="AY30" s="120" t="str">
        <f t="shared" si="28"/>
        <v/>
      </c>
      <c r="AZ30" s="120" t="str">
        <f t="shared" si="29"/>
        <v>ист</v>
      </c>
      <c r="BA30" s="120" t="str">
        <f t="shared" si="30"/>
        <v>физ</v>
      </c>
      <c r="BB30" s="120" t="str">
        <f t="shared" si="31"/>
        <v/>
      </c>
      <c r="BC30" s="120" t="str">
        <f t="shared" si="32"/>
        <v>тех</v>
      </c>
      <c r="BD30" s="122"/>
      <c r="BE30" s="113"/>
    </row>
    <row r="31" spans="2:57" ht="21.95" customHeight="1" thickBot="1" x14ac:dyDescent="0.25">
      <c r="B31" s="144" t="s">
        <v>22</v>
      </c>
      <c r="C31" s="1">
        <v>1</v>
      </c>
      <c r="D31" s="75" t="s">
        <v>36</v>
      </c>
      <c r="E31" s="54" t="s">
        <v>35</v>
      </c>
      <c r="F31" s="20" t="s">
        <v>42</v>
      </c>
      <c r="G31" s="75" t="s">
        <v>9</v>
      </c>
      <c r="H31" s="39" t="s">
        <v>63</v>
      </c>
      <c r="I31" s="28" t="s">
        <v>31</v>
      </c>
      <c r="J31" s="75" t="s">
        <v>14</v>
      </c>
      <c r="K31" s="39" t="s">
        <v>67</v>
      </c>
      <c r="L31" s="28" t="s">
        <v>62</v>
      </c>
      <c r="M31" s="126" t="s">
        <v>48</v>
      </c>
      <c r="N31" s="39" t="s">
        <v>65</v>
      </c>
      <c r="O31" s="71" t="s">
        <v>28</v>
      </c>
      <c r="P31" s="76"/>
      <c r="Q31" s="131" t="s">
        <v>22</v>
      </c>
      <c r="R31" s="77">
        <v>1</v>
      </c>
      <c r="S31" s="78" t="s">
        <v>13</v>
      </c>
      <c r="T31" s="39" t="s">
        <v>79</v>
      </c>
      <c r="U31" s="39" t="s">
        <v>60</v>
      </c>
      <c r="V31" s="78" t="s">
        <v>16</v>
      </c>
      <c r="W31" s="39" t="s">
        <v>72</v>
      </c>
      <c r="X31" s="39" t="s">
        <v>32</v>
      </c>
      <c r="Y31" s="78" t="s">
        <v>26</v>
      </c>
      <c r="Z31" s="39" t="s">
        <v>66</v>
      </c>
      <c r="AA31" s="66" t="s">
        <v>27</v>
      </c>
      <c r="AB31" s="79" t="s">
        <v>41</v>
      </c>
      <c r="AC31" s="39" t="s">
        <v>84</v>
      </c>
      <c r="AD31" s="107" t="s">
        <v>30</v>
      </c>
      <c r="AF31" s="131" t="s">
        <v>22</v>
      </c>
      <c r="AG31" s="77">
        <v>1</v>
      </c>
      <c r="AH31" s="79" t="s">
        <v>10</v>
      </c>
      <c r="AI31" s="39" t="s">
        <v>77</v>
      </c>
      <c r="AJ31" s="39" t="s">
        <v>33</v>
      </c>
      <c r="AK31" s="79" t="s">
        <v>8</v>
      </c>
      <c r="AL31" s="39" t="s">
        <v>75</v>
      </c>
      <c r="AM31" s="39" t="s">
        <v>61</v>
      </c>
      <c r="AN31" s="79" t="s">
        <v>56</v>
      </c>
      <c r="AO31" s="39" t="s">
        <v>74</v>
      </c>
      <c r="AP31" s="66" t="s">
        <v>60</v>
      </c>
      <c r="AQ31" s="2">
        <v>1</v>
      </c>
      <c r="AS31" s="119" t="str">
        <f t="shared" si="22"/>
        <v/>
      </c>
      <c r="AT31" s="120" t="str">
        <f t="shared" si="23"/>
        <v/>
      </c>
      <c r="AU31" s="120" t="str">
        <f t="shared" si="24"/>
        <v/>
      </c>
      <c r="AV31" s="120" t="str">
        <f t="shared" si="25"/>
        <v>инф</v>
      </c>
      <c r="AW31" s="120" t="str">
        <f t="shared" si="26"/>
        <v/>
      </c>
      <c r="AX31" s="120" t="str">
        <f t="shared" si="27"/>
        <v/>
      </c>
      <c r="AY31" s="120" t="str">
        <f t="shared" si="28"/>
        <v/>
      </c>
      <c r="AZ31" s="120" t="str">
        <f t="shared" si="29"/>
        <v/>
      </c>
      <c r="BA31" s="120" t="str">
        <f t="shared" si="30"/>
        <v/>
      </c>
      <c r="BB31" s="120" t="str">
        <f t="shared" si="31"/>
        <v/>
      </c>
      <c r="BC31" s="120" t="str">
        <f t="shared" si="32"/>
        <v>тех</v>
      </c>
      <c r="BD31" s="122"/>
      <c r="BE31" s="113"/>
    </row>
    <row r="32" spans="2:57" ht="21.95" customHeight="1" thickBot="1" x14ac:dyDescent="0.25">
      <c r="B32" s="144"/>
      <c r="C32" s="1">
        <v>2</v>
      </c>
      <c r="D32" s="81" t="s">
        <v>14</v>
      </c>
      <c r="E32" s="19" t="s">
        <v>35</v>
      </c>
      <c r="F32" s="12" t="s">
        <v>42</v>
      </c>
      <c r="G32" s="81" t="s">
        <v>14</v>
      </c>
      <c r="H32" s="18" t="s">
        <v>63</v>
      </c>
      <c r="I32" s="12" t="s">
        <v>31</v>
      </c>
      <c r="J32" s="81" t="s">
        <v>13</v>
      </c>
      <c r="K32" s="18" t="s">
        <v>67</v>
      </c>
      <c r="L32" s="12" t="s">
        <v>62</v>
      </c>
      <c r="M32" s="127" t="s">
        <v>15</v>
      </c>
      <c r="N32" s="18" t="s">
        <v>64</v>
      </c>
      <c r="O32" s="72" t="s">
        <v>43</v>
      </c>
      <c r="P32" s="76"/>
      <c r="Q32" s="132"/>
      <c r="R32" s="77">
        <v>2</v>
      </c>
      <c r="S32" s="84" t="s">
        <v>7</v>
      </c>
      <c r="T32" s="18" t="s">
        <v>79</v>
      </c>
      <c r="U32" s="18" t="s">
        <v>60</v>
      </c>
      <c r="V32" s="84" t="s">
        <v>53</v>
      </c>
      <c r="W32" s="18" t="s">
        <v>65</v>
      </c>
      <c r="X32" s="18" t="s">
        <v>28</v>
      </c>
      <c r="Y32" s="84" t="s">
        <v>16</v>
      </c>
      <c r="Z32" s="18" t="s">
        <v>72</v>
      </c>
      <c r="AA32" s="67" t="s">
        <v>32</v>
      </c>
      <c r="AB32" s="85" t="s">
        <v>26</v>
      </c>
      <c r="AC32" s="18" t="s">
        <v>66</v>
      </c>
      <c r="AD32" s="108" t="s">
        <v>27</v>
      </c>
      <c r="AF32" s="132"/>
      <c r="AG32" s="77">
        <v>2</v>
      </c>
      <c r="AH32" s="85" t="s">
        <v>8</v>
      </c>
      <c r="AI32" s="18" t="s">
        <v>75</v>
      </c>
      <c r="AJ32" s="18" t="s">
        <v>61</v>
      </c>
      <c r="AK32" s="85" t="s">
        <v>41</v>
      </c>
      <c r="AL32" s="18" t="s">
        <v>76</v>
      </c>
      <c r="AM32" s="18" t="s">
        <v>30</v>
      </c>
      <c r="AN32" s="85" t="s">
        <v>10</v>
      </c>
      <c r="AO32" s="18" t="s">
        <v>77</v>
      </c>
      <c r="AP32" s="67" t="s">
        <v>33</v>
      </c>
      <c r="AQ32" s="2">
        <v>2</v>
      </c>
      <c r="AS32" s="119" t="str">
        <f t="shared" si="22"/>
        <v/>
      </c>
      <c r="AT32" s="120" t="str">
        <f t="shared" si="23"/>
        <v/>
      </c>
      <c r="AU32" s="120" t="str">
        <f t="shared" si="24"/>
        <v/>
      </c>
      <c r="AV32" s="120" t="str">
        <f t="shared" si="25"/>
        <v>инф</v>
      </c>
      <c r="AW32" s="120" t="str">
        <f t="shared" si="26"/>
        <v/>
      </c>
      <c r="AX32" s="120" t="str">
        <f t="shared" si="27"/>
        <v/>
      </c>
      <c r="AY32" s="120" t="str">
        <f t="shared" si="28"/>
        <v/>
      </c>
      <c r="AZ32" s="120" t="str">
        <f t="shared" si="29"/>
        <v/>
      </c>
      <c r="BA32" s="120" t="str">
        <f t="shared" si="30"/>
        <v/>
      </c>
      <c r="BB32" s="120" t="str">
        <f t="shared" si="31"/>
        <v/>
      </c>
      <c r="BC32" s="120" t="str">
        <f t="shared" si="32"/>
        <v/>
      </c>
      <c r="BD32" s="122"/>
      <c r="BE32" s="113"/>
    </row>
    <row r="33" spans="2:57" ht="21.95" customHeight="1" thickBot="1" x14ac:dyDescent="0.25">
      <c r="B33" s="144"/>
      <c r="C33" s="1">
        <v>3</v>
      </c>
      <c r="D33" s="81" t="s">
        <v>7</v>
      </c>
      <c r="E33" s="19" t="s">
        <v>35</v>
      </c>
      <c r="F33" s="12" t="s">
        <v>42</v>
      </c>
      <c r="G33" s="7" t="s">
        <v>11</v>
      </c>
      <c r="H33" s="18" t="s">
        <v>63</v>
      </c>
      <c r="I33" s="12" t="s">
        <v>31</v>
      </c>
      <c r="J33" s="81" t="s">
        <v>11</v>
      </c>
      <c r="K33" s="18" t="s">
        <v>67</v>
      </c>
      <c r="L33" s="12" t="s">
        <v>62</v>
      </c>
      <c r="M33" s="127" t="s">
        <v>11</v>
      </c>
      <c r="N33" s="18" t="s">
        <v>68</v>
      </c>
      <c r="O33" s="72" t="s">
        <v>62</v>
      </c>
      <c r="P33" s="76"/>
      <c r="Q33" s="132"/>
      <c r="R33" s="77">
        <v>3</v>
      </c>
      <c r="S33" s="84" t="s">
        <v>26</v>
      </c>
      <c r="T33" s="18" t="s">
        <v>66</v>
      </c>
      <c r="U33" s="18" t="s">
        <v>32</v>
      </c>
      <c r="V33" s="84" t="s">
        <v>14</v>
      </c>
      <c r="W33" s="18" t="s">
        <v>80</v>
      </c>
      <c r="X33" s="18" t="s">
        <v>27</v>
      </c>
      <c r="Y33" s="84" t="s">
        <v>15</v>
      </c>
      <c r="Z33" s="18" t="s">
        <v>64</v>
      </c>
      <c r="AA33" s="67" t="s">
        <v>43</v>
      </c>
      <c r="AB33" s="85" t="s">
        <v>8</v>
      </c>
      <c r="AC33" s="18" t="s">
        <v>75</v>
      </c>
      <c r="AD33" s="108" t="s">
        <v>61</v>
      </c>
      <c r="AF33" s="132"/>
      <c r="AG33" s="77">
        <v>3</v>
      </c>
      <c r="AH33" s="85" t="s">
        <v>53</v>
      </c>
      <c r="AI33" s="18" t="s">
        <v>65</v>
      </c>
      <c r="AJ33" s="18" t="s">
        <v>28</v>
      </c>
      <c r="AK33" s="85" t="s">
        <v>17</v>
      </c>
      <c r="AL33" s="18" t="s">
        <v>79</v>
      </c>
      <c r="AM33" s="18" t="s">
        <v>60</v>
      </c>
      <c r="AN33" s="85" t="s">
        <v>41</v>
      </c>
      <c r="AO33" s="18" t="s">
        <v>76</v>
      </c>
      <c r="AP33" s="67" t="s">
        <v>30</v>
      </c>
      <c r="AQ33" s="2">
        <v>3</v>
      </c>
      <c r="AS33" s="119" t="str">
        <f t="shared" si="22"/>
        <v/>
      </c>
      <c r="AT33" s="120" t="str">
        <f t="shared" si="23"/>
        <v/>
      </c>
      <c r="AU33" s="120" t="str">
        <f t="shared" si="24"/>
        <v/>
      </c>
      <c r="AV33" s="120" t="str">
        <f t="shared" si="25"/>
        <v>инф</v>
      </c>
      <c r="AW33" s="120" t="str">
        <f t="shared" si="26"/>
        <v/>
      </c>
      <c r="AX33" s="120" t="str">
        <f t="shared" si="27"/>
        <v/>
      </c>
      <c r="AY33" s="120" t="str">
        <f t="shared" si="28"/>
        <v/>
      </c>
      <c r="AZ33" s="120" t="str">
        <f t="shared" si="29"/>
        <v/>
      </c>
      <c r="BA33" s="120" t="str">
        <f t="shared" si="30"/>
        <v/>
      </c>
      <c r="BB33" s="120" t="str">
        <f t="shared" si="31"/>
        <v>хим</v>
      </c>
      <c r="BC33" s="120" t="str">
        <f t="shared" si="32"/>
        <v/>
      </c>
      <c r="BD33" s="122"/>
      <c r="BE33" s="113"/>
    </row>
    <row r="34" spans="2:57" ht="21.95" customHeight="1" thickBot="1" x14ac:dyDescent="0.25">
      <c r="B34" s="144"/>
      <c r="C34" s="1">
        <v>4</v>
      </c>
      <c r="D34" s="7" t="s">
        <v>16</v>
      </c>
      <c r="E34" s="19" t="s">
        <v>35</v>
      </c>
      <c r="F34" s="12" t="s">
        <v>42</v>
      </c>
      <c r="G34" s="81" t="s">
        <v>7</v>
      </c>
      <c r="H34" s="18" t="s">
        <v>63</v>
      </c>
      <c r="I34" s="12" t="s">
        <v>31</v>
      </c>
      <c r="J34" s="81" t="s">
        <v>16</v>
      </c>
      <c r="K34" s="18" t="s">
        <v>67</v>
      </c>
      <c r="L34" s="12" t="s">
        <v>62</v>
      </c>
      <c r="M34" s="127" t="s">
        <v>49</v>
      </c>
      <c r="N34" s="18" t="s">
        <v>68</v>
      </c>
      <c r="O34" s="72" t="s">
        <v>62</v>
      </c>
      <c r="P34" s="76"/>
      <c r="Q34" s="132"/>
      <c r="R34" s="77">
        <v>4</v>
      </c>
      <c r="S34" s="84" t="s">
        <v>11</v>
      </c>
      <c r="T34" s="18" t="s">
        <v>81</v>
      </c>
      <c r="U34" s="18" t="s">
        <v>30</v>
      </c>
      <c r="V34" s="84" t="s">
        <v>52</v>
      </c>
      <c r="W34" s="18" t="s">
        <v>69</v>
      </c>
      <c r="X34" s="18" t="s">
        <v>32</v>
      </c>
      <c r="Y34" s="84" t="s">
        <v>14</v>
      </c>
      <c r="Z34" s="18" t="s">
        <v>80</v>
      </c>
      <c r="AA34" s="67" t="s">
        <v>27</v>
      </c>
      <c r="AB34" s="85" t="s">
        <v>15</v>
      </c>
      <c r="AC34" s="18" t="s">
        <v>64</v>
      </c>
      <c r="AD34" s="108" t="s">
        <v>43</v>
      </c>
      <c r="AF34" s="132"/>
      <c r="AG34" s="77">
        <v>4</v>
      </c>
      <c r="AH34" s="85" t="s">
        <v>26</v>
      </c>
      <c r="AI34" s="18" t="s">
        <v>66</v>
      </c>
      <c r="AJ34" s="18" t="s">
        <v>33</v>
      </c>
      <c r="AK34" s="85" t="s">
        <v>53</v>
      </c>
      <c r="AL34" s="18" t="s">
        <v>65</v>
      </c>
      <c r="AM34" s="18" t="s">
        <v>28</v>
      </c>
      <c r="AN34" s="85" t="s">
        <v>16</v>
      </c>
      <c r="AO34" s="18" t="s">
        <v>72</v>
      </c>
      <c r="AP34" s="67" t="s">
        <v>60</v>
      </c>
      <c r="AQ34" s="2">
        <v>4</v>
      </c>
      <c r="AS34" s="119" t="str">
        <f t="shared" si="22"/>
        <v/>
      </c>
      <c r="AT34" s="120" t="str">
        <f t="shared" si="23"/>
        <v/>
      </c>
      <c r="AU34" s="120" t="str">
        <f t="shared" si="24"/>
        <v/>
      </c>
      <c r="AV34" s="120" t="str">
        <f t="shared" si="25"/>
        <v>инф</v>
      </c>
      <c r="AW34" s="120" t="str">
        <f t="shared" si="26"/>
        <v/>
      </c>
      <c r="AX34" s="120" t="str">
        <f t="shared" si="27"/>
        <v/>
      </c>
      <c r="AY34" s="120" t="str">
        <f t="shared" si="28"/>
        <v/>
      </c>
      <c r="AZ34" s="120" t="str">
        <f t="shared" si="29"/>
        <v/>
      </c>
      <c r="BA34" s="120" t="str">
        <f t="shared" si="30"/>
        <v>физ</v>
      </c>
      <c r="BB34" s="120" t="str">
        <f t="shared" si="31"/>
        <v/>
      </c>
      <c r="BC34" s="120" t="str">
        <f t="shared" si="32"/>
        <v/>
      </c>
      <c r="BD34" s="122"/>
      <c r="BE34" s="113"/>
    </row>
    <row r="35" spans="2:57" ht="21.95" customHeight="1" thickBot="1" x14ac:dyDescent="0.25">
      <c r="B35" s="144"/>
      <c r="C35" s="1">
        <v>5</v>
      </c>
      <c r="D35" s="128"/>
      <c r="E35" s="19"/>
      <c r="F35" s="12"/>
      <c r="G35" s="81" t="s">
        <v>26</v>
      </c>
      <c r="H35" s="18" t="s">
        <v>66</v>
      </c>
      <c r="I35" s="12" t="s">
        <v>31</v>
      </c>
      <c r="J35" s="82"/>
      <c r="K35" s="18"/>
      <c r="L35" s="12"/>
      <c r="M35" s="127" t="s">
        <v>12</v>
      </c>
      <c r="N35" s="18" t="s">
        <v>68</v>
      </c>
      <c r="O35" s="72" t="s">
        <v>62</v>
      </c>
      <c r="P35" s="76"/>
      <c r="Q35" s="132"/>
      <c r="R35" s="77">
        <v>5</v>
      </c>
      <c r="S35" s="84" t="s">
        <v>16</v>
      </c>
      <c r="T35" s="18" t="s">
        <v>72</v>
      </c>
      <c r="U35" s="18" t="s">
        <v>28</v>
      </c>
      <c r="V35" s="84" t="s">
        <v>11</v>
      </c>
      <c r="W35" s="18" t="s">
        <v>84</v>
      </c>
      <c r="X35" s="18" t="s">
        <v>60</v>
      </c>
      <c r="Y35" s="84" t="s">
        <v>11</v>
      </c>
      <c r="Z35" s="18" t="s">
        <v>64</v>
      </c>
      <c r="AA35" s="67" t="s">
        <v>30</v>
      </c>
      <c r="AB35" s="85" t="s">
        <v>14</v>
      </c>
      <c r="AC35" s="18" t="s">
        <v>83</v>
      </c>
      <c r="AD35" s="108" t="s">
        <v>33</v>
      </c>
      <c r="AF35" s="132"/>
      <c r="AG35" s="77">
        <v>5</v>
      </c>
      <c r="AH35" s="85" t="s">
        <v>41</v>
      </c>
      <c r="AI35" s="18" t="s">
        <v>81</v>
      </c>
      <c r="AJ35" s="18" t="s">
        <v>61</v>
      </c>
      <c r="AK35" s="85" t="s">
        <v>14</v>
      </c>
      <c r="AL35" s="18" t="s">
        <v>80</v>
      </c>
      <c r="AM35" s="18" t="s">
        <v>27</v>
      </c>
      <c r="AN35" s="85" t="s">
        <v>46</v>
      </c>
      <c r="AO35" s="18" t="s">
        <v>69</v>
      </c>
      <c r="AP35" s="67" t="s">
        <v>32</v>
      </c>
      <c r="AQ35" s="2">
        <v>5</v>
      </c>
      <c r="AS35" s="119" t="str">
        <f t="shared" si="22"/>
        <v/>
      </c>
      <c r="AT35" s="120" t="str">
        <f t="shared" si="23"/>
        <v>род</v>
      </c>
      <c r="AU35" s="120" t="str">
        <f t="shared" si="24"/>
        <v/>
      </c>
      <c r="AV35" s="120" t="str">
        <f t="shared" si="25"/>
        <v>инф</v>
      </c>
      <c r="AW35" s="120" t="str">
        <f t="shared" si="26"/>
        <v/>
      </c>
      <c r="AX35" s="120" t="str">
        <f t="shared" si="27"/>
        <v/>
      </c>
      <c r="AY35" s="120" t="str">
        <f t="shared" si="28"/>
        <v/>
      </c>
      <c r="AZ35" s="120" t="str">
        <f t="shared" si="29"/>
        <v/>
      </c>
      <c r="BA35" s="120" t="str">
        <f t="shared" si="30"/>
        <v/>
      </c>
      <c r="BB35" s="120" t="str">
        <f t="shared" si="31"/>
        <v/>
      </c>
      <c r="BC35" s="120" t="str">
        <f t="shared" si="32"/>
        <v>тех</v>
      </c>
      <c r="BD35" s="122"/>
      <c r="BE35" s="113"/>
    </row>
    <row r="36" spans="2:57" ht="21.95" customHeight="1" thickBot="1" x14ac:dyDescent="0.25">
      <c r="B36" s="145"/>
      <c r="C36" s="51">
        <v>6</v>
      </c>
      <c r="D36" s="91"/>
      <c r="E36" s="53"/>
      <c r="F36" s="52"/>
      <c r="G36" s="88"/>
      <c r="H36" s="24"/>
      <c r="I36" s="52"/>
      <c r="J36" s="88"/>
      <c r="K36" s="24"/>
      <c r="L36" s="52"/>
      <c r="M36" s="62"/>
      <c r="N36" s="24"/>
      <c r="O36" s="69"/>
      <c r="P36" s="76"/>
      <c r="Q36" s="132"/>
      <c r="R36" s="93">
        <v>6</v>
      </c>
      <c r="S36" s="94" t="s">
        <v>44</v>
      </c>
      <c r="T36" s="24" t="s">
        <v>64</v>
      </c>
      <c r="U36" s="24" t="s">
        <v>30</v>
      </c>
      <c r="V36" s="94" t="s">
        <v>49</v>
      </c>
      <c r="W36" s="24" t="s">
        <v>80</v>
      </c>
      <c r="X36" s="24" t="s">
        <v>27</v>
      </c>
      <c r="Y36" s="94" t="s">
        <v>12</v>
      </c>
      <c r="Z36" s="24" t="s">
        <v>71</v>
      </c>
      <c r="AA36" s="68" t="s">
        <v>42</v>
      </c>
      <c r="AB36" s="95" t="s">
        <v>49</v>
      </c>
      <c r="AC36" s="24" t="s">
        <v>83</v>
      </c>
      <c r="AD36" s="109" t="s">
        <v>33</v>
      </c>
      <c r="AF36" s="132"/>
      <c r="AG36" s="93">
        <v>6</v>
      </c>
      <c r="AH36" s="95" t="s">
        <v>16</v>
      </c>
      <c r="AI36" s="24" t="s">
        <v>72</v>
      </c>
      <c r="AJ36" s="24" t="s">
        <v>28</v>
      </c>
      <c r="AK36" s="85" t="s">
        <v>56</v>
      </c>
      <c r="AL36" s="24" t="s">
        <v>74</v>
      </c>
      <c r="AM36" s="24" t="s">
        <v>60</v>
      </c>
      <c r="AN36" s="95" t="s">
        <v>52</v>
      </c>
      <c r="AO36" s="24" t="s">
        <v>69</v>
      </c>
      <c r="AP36" s="68" t="s">
        <v>32</v>
      </c>
      <c r="AQ36" s="2">
        <v>6</v>
      </c>
      <c r="AS36" s="119" t="str">
        <f t="shared" si="22"/>
        <v/>
      </c>
      <c r="AT36" s="120" t="str">
        <f t="shared" si="23"/>
        <v/>
      </c>
      <c r="AU36" s="120" t="str">
        <f t="shared" si="24"/>
        <v/>
      </c>
      <c r="AV36" s="120" t="str">
        <f t="shared" si="25"/>
        <v>инф</v>
      </c>
      <c r="AW36" s="120" t="str">
        <f t="shared" si="26"/>
        <v/>
      </c>
      <c r="AX36" s="120" t="str">
        <f t="shared" si="27"/>
        <v/>
      </c>
      <c r="AY36" s="120" t="str">
        <f t="shared" si="28"/>
        <v>гео</v>
      </c>
      <c r="AZ36" s="120" t="str">
        <f t="shared" si="29"/>
        <v/>
      </c>
      <c r="BA36" s="120" t="str">
        <f t="shared" si="30"/>
        <v>физ</v>
      </c>
      <c r="BB36" s="120" t="str">
        <f t="shared" si="31"/>
        <v/>
      </c>
      <c r="BC36" s="120" t="str">
        <f t="shared" si="32"/>
        <v>тех</v>
      </c>
      <c r="BD36" s="122"/>
      <c r="BE36" s="113"/>
    </row>
    <row r="37" spans="2:57" ht="21.95" customHeight="1" thickBot="1" x14ac:dyDescent="0.25">
      <c r="B37" s="144" t="s">
        <v>23</v>
      </c>
      <c r="C37" s="1">
        <v>1</v>
      </c>
      <c r="D37" s="75"/>
      <c r="E37" s="54"/>
      <c r="F37" s="28"/>
      <c r="G37" s="129" t="s">
        <v>9</v>
      </c>
      <c r="H37" s="39" t="s">
        <v>63</v>
      </c>
      <c r="I37" s="28" t="s">
        <v>31</v>
      </c>
      <c r="J37" s="75" t="s">
        <v>14</v>
      </c>
      <c r="K37" s="39" t="s">
        <v>67</v>
      </c>
      <c r="L37" s="28" t="s">
        <v>62</v>
      </c>
      <c r="M37" s="126" t="s">
        <v>14</v>
      </c>
      <c r="N37" s="39" t="s">
        <v>68</v>
      </c>
      <c r="O37" s="71" t="s">
        <v>62</v>
      </c>
      <c r="P37" s="76"/>
      <c r="Q37" s="131" t="s">
        <v>23</v>
      </c>
      <c r="R37" s="77">
        <v>1</v>
      </c>
      <c r="S37" s="78" t="s">
        <v>11</v>
      </c>
      <c r="T37" s="39" t="s">
        <v>81</v>
      </c>
      <c r="U37" s="39" t="s">
        <v>42</v>
      </c>
      <c r="V37" s="78" t="s">
        <v>11</v>
      </c>
      <c r="W37" s="39" t="s">
        <v>84</v>
      </c>
      <c r="X37" s="39" t="s">
        <v>30</v>
      </c>
      <c r="Y37" s="78" t="s">
        <v>13</v>
      </c>
      <c r="Z37" s="39" t="s">
        <v>79</v>
      </c>
      <c r="AA37" s="66" t="s">
        <v>60</v>
      </c>
      <c r="AB37" s="79" t="s">
        <v>10</v>
      </c>
      <c r="AC37" s="39" t="s">
        <v>77</v>
      </c>
      <c r="AD37" s="107" t="s">
        <v>33</v>
      </c>
      <c r="AF37" s="131" t="s">
        <v>23</v>
      </c>
      <c r="AG37" s="77">
        <v>1</v>
      </c>
      <c r="AH37" s="79" t="s">
        <v>49</v>
      </c>
      <c r="AI37" s="39" t="s">
        <v>82</v>
      </c>
      <c r="AJ37" s="39" t="s">
        <v>27</v>
      </c>
      <c r="AK37" s="79" t="s">
        <v>55</v>
      </c>
      <c r="AL37" s="39" t="s">
        <v>73</v>
      </c>
      <c r="AM37" s="39" t="s">
        <v>29</v>
      </c>
      <c r="AN37" s="79" t="s">
        <v>8</v>
      </c>
      <c r="AO37" s="39" t="s">
        <v>75</v>
      </c>
      <c r="AP37" s="66" t="s">
        <v>61</v>
      </c>
      <c r="AQ37" s="2">
        <v>1</v>
      </c>
      <c r="AS37" s="119" t="str">
        <f t="shared" si="22"/>
        <v>био</v>
      </c>
      <c r="AT37" s="120" t="str">
        <f t="shared" si="23"/>
        <v/>
      </c>
      <c r="AU37" s="120" t="str">
        <f t="shared" si="24"/>
        <v/>
      </c>
      <c r="AV37" s="120" t="str">
        <f t="shared" si="25"/>
        <v/>
      </c>
      <c r="AW37" s="120" t="str">
        <f t="shared" si="26"/>
        <v/>
      </c>
      <c r="AX37" s="120" t="str">
        <f t="shared" si="27"/>
        <v/>
      </c>
      <c r="AY37" s="120" t="str">
        <f t="shared" si="28"/>
        <v/>
      </c>
      <c r="AZ37" s="120" t="str">
        <f t="shared" si="29"/>
        <v>ист</v>
      </c>
      <c r="BA37" s="120" t="str">
        <f t="shared" si="30"/>
        <v/>
      </c>
      <c r="BB37" s="120" t="str">
        <f t="shared" si="31"/>
        <v/>
      </c>
      <c r="BC37" s="120" t="str">
        <f t="shared" si="32"/>
        <v>тех</v>
      </c>
      <c r="BD37" s="122"/>
      <c r="BE37" s="113"/>
    </row>
    <row r="38" spans="2:57" ht="21.95" customHeight="1" thickBot="1" x14ac:dyDescent="0.25">
      <c r="B38" s="144"/>
      <c r="C38" s="1">
        <v>2</v>
      </c>
      <c r="D38" s="81"/>
      <c r="E38" s="19"/>
      <c r="F38" s="12"/>
      <c r="G38" s="81" t="s">
        <v>14</v>
      </c>
      <c r="H38" s="18" t="s">
        <v>63</v>
      </c>
      <c r="I38" s="12" t="s">
        <v>31</v>
      </c>
      <c r="J38" s="81" t="s">
        <v>49</v>
      </c>
      <c r="K38" s="18" t="s">
        <v>67</v>
      </c>
      <c r="L38" s="12" t="s">
        <v>62</v>
      </c>
      <c r="M38" s="127" t="s">
        <v>11</v>
      </c>
      <c r="N38" s="18" t="s">
        <v>68</v>
      </c>
      <c r="O38" s="72" t="s">
        <v>62</v>
      </c>
      <c r="P38" s="76"/>
      <c r="Q38" s="132"/>
      <c r="R38" s="77">
        <v>2</v>
      </c>
      <c r="S38" s="84" t="s">
        <v>14</v>
      </c>
      <c r="T38" s="18" t="s">
        <v>70</v>
      </c>
      <c r="U38" s="18" t="s">
        <v>42</v>
      </c>
      <c r="V38" s="84" t="s">
        <v>26</v>
      </c>
      <c r="W38" s="18" t="s">
        <v>66</v>
      </c>
      <c r="X38" s="18" t="s">
        <v>27</v>
      </c>
      <c r="Y38" s="84" t="s">
        <v>7</v>
      </c>
      <c r="Z38" s="18" t="s">
        <v>79</v>
      </c>
      <c r="AA38" s="67" t="s">
        <v>60</v>
      </c>
      <c r="AB38" s="85" t="s">
        <v>56</v>
      </c>
      <c r="AC38" s="18" t="s">
        <v>74</v>
      </c>
      <c r="AD38" s="108" t="s">
        <v>28</v>
      </c>
      <c r="AF38" s="132"/>
      <c r="AG38" s="77">
        <v>2</v>
      </c>
      <c r="AH38" s="85" t="s">
        <v>45</v>
      </c>
      <c r="AI38" s="18" t="s">
        <v>81</v>
      </c>
      <c r="AJ38" s="18" t="s">
        <v>30</v>
      </c>
      <c r="AK38" s="85" t="s">
        <v>52</v>
      </c>
      <c r="AL38" s="18" t="s">
        <v>69</v>
      </c>
      <c r="AM38" s="18" t="s">
        <v>32</v>
      </c>
      <c r="AN38" s="85" t="s">
        <v>10</v>
      </c>
      <c r="AO38" s="18" t="s">
        <v>77</v>
      </c>
      <c r="AP38" s="67" t="s">
        <v>33</v>
      </c>
      <c r="AQ38" s="2">
        <v>2</v>
      </c>
      <c r="AS38" s="119" t="str">
        <f t="shared" si="22"/>
        <v/>
      </c>
      <c r="AT38" s="120" t="str">
        <f t="shared" si="23"/>
        <v/>
      </c>
      <c r="AU38" s="120" t="str">
        <f t="shared" si="24"/>
        <v/>
      </c>
      <c r="AV38" s="120" t="str">
        <f t="shared" si="25"/>
        <v>инф</v>
      </c>
      <c r="AW38" s="120" t="str">
        <f t="shared" si="26"/>
        <v/>
      </c>
      <c r="AX38" s="120" t="str">
        <f t="shared" si="27"/>
        <v/>
      </c>
      <c r="AY38" s="120" t="str">
        <f t="shared" si="28"/>
        <v/>
      </c>
      <c r="AZ38" s="120" t="str">
        <f t="shared" si="29"/>
        <v/>
      </c>
      <c r="BA38" s="120" t="str">
        <f t="shared" si="30"/>
        <v>физ</v>
      </c>
      <c r="BB38" s="120" t="str">
        <f t="shared" si="31"/>
        <v/>
      </c>
      <c r="BC38" s="120" t="str">
        <f t="shared" si="32"/>
        <v>тех</v>
      </c>
      <c r="BD38" s="122"/>
      <c r="BE38" s="113"/>
    </row>
    <row r="39" spans="2:57" ht="21.95" customHeight="1" thickBot="1" x14ac:dyDescent="0.25">
      <c r="B39" s="144"/>
      <c r="C39" s="1">
        <v>3</v>
      </c>
      <c r="D39" s="81"/>
      <c r="E39" s="19"/>
      <c r="F39" s="12"/>
      <c r="G39" s="130" t="s">
        <v>7</v>
      </c>
      <c r="H39" s="18" t="s">
        <v>63</v>
      </c>
      <c r="I39" s="12" t="s">
        <v>31</v>
      </c>
      <c r="J39" s="81" t="s">
        <v>11</v>
      </c>
      <c r="K39" s="18" t="s">
        <v>67</v>
      </c>
      <c r="L39" s="12" t="s">
        <v>62</v>
      </c>
      <c r="M39" s="127" t="s">
        <v>44</v>
      </c>
      <c r="N39" s="18" t="s">
        <v>68</v>
      </c>
      <c r="O39" s="72" t="s">
        <v>62</v>
      </c>
      <c r="P39" s="76"/>
      <c r="Q39" s="132"/>
      <c r="R39" s="77">
        <v>3</v>
      </c>
      <c r="S39" s="84" t="s">
        <v>49</v>
      </c>
      <c r="T39" s="18" t="s">
        <v>70</v>
      </c>
      <c r="U39" s="18" t="s">
        <v>42</v>
      </c>
      <c r="V39" s="84" t="s">
        <v>56</v>
      </c>
      <c r="W39" s="18" t="s">
        <v>85</v>
      </c>
      <c r="X39" s="18" t="s">
        <v>61</v>
      </c>
      <c r="Y39" s="84" t="s">
        <v>11</v>
      </c>
      <c r="Z39" s="18" t="s">
        <v>64</v>
      </c>
      <c r="AA39" s="67" t="s">
        <v>30</v>
      </c>
      <c r="AB39" s="85" t="s">
        <v>52</v>
      </c>
      <c r="AC39" s="18" t="s">
        <v>69</v>
      </c>
      <c r="AD39" s="108" t="s">
        <v>32</v>
      </c>
      <c r="AF39" s="132"/>
      <c r="AG39" s="77">
        <v>3</v>
      </c>
      <c r="AH39" s="85" t="s">
        <v>10</v>
      </c>
      <c r="AI39" s="18" t="s">
        <v>77</v>
      </c>
      <c r="AJ39" s="18" t="s">
        <v>33</v>
      </c>
      <c r="AK39" s="85" t="s">
        <v>26</v>
      </c>
      <c r="AL39" s="18" t="s">
        <v>66</v>
      </c>
      <c r="AM39" s="18" t="s">
        <v>27</v>
      </c>
      <c r="AN39" s="85" t="s">
        <v>41</v>
      </c>
      <c r="AO39" s="99" t="s">
        <v>76</v>
      </c>
      <c r="AP39" s="67" t="s">
        <v>28</v>
      </c>
      <c r="AQ39" s="2">
        <v>3</v>
      </c>
      <c r="AS39" s="119" t="str">
        <f t="shared" si="22"/>
        <v/>
      </c>
      <c r="AT39" s="120" t="str">
        <f t="shared" si="23"/>
        <v/>
      </c>
      <c r="AU39" s="120" t="str">
        <f t="shared" si="24"/>
        <v>тр</v>
      </c>
      <c r="AV39" s="120" t="str">
        <f t="shared" si="25"/>
        <v>инф</v>
      </c>
      <c r="AW39" s="120" t="str">
        <f t="shared" si="26"/>
        <v/>
      </c>
      <c r="AX39" s="120" t="str">
        <f t="shared" si="27"/>
        <v/>
      </c>
      <c r="AY39" s="120" t="str">
        <f t="shared" si="28"/>
        <v/>
      </c>
      <c r="AZ39" s="120" t="str">
        <f t="shared" si="29"/>
        <v/>
      </c>
      <c r="BA39" s="120" t="str">
        <f t="shared" si="30"/>
        <v/>
      </c>
      <c r="BB39" s="120" t="str">
        <f t="shared" si="31"/>
        <v/>
      </c>
      <c r="BC39" s="120" t="str">
        <f t="shared" si="32"/>
        <v>тех</v>
      </c>
      <c r="BD39" s="122"/>
      <c r="BE39" s="113"/>
    </row>
    <row r="40" spans="2:57" ht="21.95" customHeight="1" thickBot="1" x14ac:dyDescent="0.25">
      <c r="B40" s="144"/>
      <c r="C40" s="1">
        <v>4</v>
      </c>
      <c r="D40" s="81"/>
      <c r="E40" s="19"/>
      <c r="F40" s="12"/>
      <c r="G40" s="81" t="s">
        <v>16</v>
      </c>
      <c r="H40" s="18" t="s">
        <v>63</v>
      </c>
      <c r="I40" s="12" t="s">
        <v>31</v>
      </c>
      <c r="J40" s="81" t="s">
        <v>16</v>
      </c>
      <c r="K40" s="18" t="s">
        <v>67</v>
      </c>
      <c r="L40" s="12" t="s">
        <v>62</v>
      </c>
      <c r="M40" s="127" t="s">
        <v>50</v>
      </c>
      <c r="N40" s="18" t="s">
        <v>69</v>
      </c>
      <c r="O40" s="72" t="s">
        <v>62</v>
      </c>
      <c r="P40" s="76"/>
      <c r="Q40" s="132"/>
      <c r="R40" s="77">
        <v>4</v>
      </c>
      <c r="S40" s="84" t="s">
        <v>26</v>
      </c>
      <c r="T40" s="18" t="s">
        <v>66</v>
      </c>
      <c r="U40" s="18" t="s">
        <v>33</v>
      </c>
      <c r="V40" s="84" t="s">
        <v>15</v>
      </c>
      <c r="W40" s="18" t="s">
        <v>86</v>
      </c>
      <c r="X40" s="18" t="s">
        <v>43</v>
      </c>
      <c r="Y40" s="84" t="s">
        <v>8</v>
      </c>
      <c r="Z40" s="18" t="s">
        <v>75</v>
      </c>
      <c r="AA40" s="67" t="s">
        <v>61</v>
      </c>
      <c r="AB40" s="85" t="s">
        <v>41</v>
      </c>
      <c r="AC40" s="18" t="s">
        <v>84</v>
      </c>
      <c r="AD40" s="108" t="s">
        <v>32</v>
      </c>
      <c r="AF40" s="132"/>
      <c r="AG40" s="77">
        <v>4</v>
      </c>
      <c r="AH40" s="85" t="s">
        <v>17</v>
      </c>
      <c r="AI40" s="18" t="s">
        <v>79</v>
      </c>
      <c r="AJ40" s="18" t="s">
        <v>60</v>
      </c>
      <c r="AK40" s="85" t="s">
        <v>45</v>
      </c>
      <c r="AL40" s="18" t="s">
        <v>76</v>
      </c>
      <c r="AM40" s="18" t="s">
        <v>30</v>
      </c>
      <c r="AN40" s="85" t="s">
        <v>14</v>
      </c>
      <c r="AO40" s="18" t="s">
        <v>70</v>
      </c>
      <c r="AP40" s="67" t="s">
        <v>42</v>
      </c>
      <c r="AQ40" s="2">
        <v>4</v>
      </c>
      <c r="AS40" s="119" t="str">
        <f t="shared" si="22"/>
        <v>био</v>
      </c>
      <c r="AT40" s="120" t="str">
        <f t="shared" si="23"/>
        <v/>
      </c>
      <c r="AU40" s="120" t="str">
        <f t="shared" si="24"/>
        <v/>
      </c>
      <c r="AV40" s="120" t="str">
        <f t="shared" si="25"/>
        <v>инф</v>
      </c>
      <c r="AW40" s="120" t="str">
        <f t="shared" si="26"/>
        <v/>
      </c>
      <c r="AX40" s="120" t="str">
        <f t="shared" si="27"/>
        <v>рус</v>
      </c>
      <c r="AY40" s="120" t="str">
        <f t="shared" si="28"/>
        <v/>
      </c>
      <c r="AZ40" s="120" t="str">
        <f t="shared" si="29"/>
        <v/>
      </c>
      <c r="BA40" s="120" t="str">
        <f t="shared" si="30"/>
        <v/>
      </c>
      <c r="BB40" s="120" t="str">
        <f t="shared" si="31"/>
        <v/>
      </c>
      <c r="BC40" s="120" t="str">
        <f t="shared" si="32"/>
        <v/>
      </c>
      <c r="BD40" s="122"/>
      <c r="BE40" s="113"/>
    </row>
    <row r="41" spans="2:57" ht="21.95" customHeight="1" thickBot="1" x14ac:dyDescent="0.25">
      <c r="B41" s="144"/>
      <c r="C41" s="1">
        <v>5</v>
      </c>
      <c r="D41" s="81"/>
      <c r="E41" s="19"/>
      <c r="F41" s="12"/>
      <c r="G41" s="82"/>
      <c r="H41" s="18"/>
      <c r="I41" s="12"/>
      <c r="J41" s="82"/>
      <c r="K41" s="18"/>
      <c r="L41" s="12"/>
      <c r="M41" s="90"/>
      <c r="N41" s="18"/>
      <c r="O41" s="72"/>
      <c r="P41" s="76"/>
      <c r="Q41" s="132"/>
      <c r="R41" s="77">
        <v>5</v>
      </c>
      <c r="S41" s="84" t="s">
        <v>52</v>
      </c>
      <c r="T41" s="18" t="s">
        <v>69</v>
      </c>
      <c r="U41" s="18" t="s">
        <v>32</v>
      </c>
      <c r="V41" s="84" t="s">
        <v>51</v>
      </c>
      <c r="W41" s="18" t="s">
        <v>78</v>
      </c>
      <c r="X41" s="18" t="s">
        <v>31</v>
      </c>
      <c r="Y41" s="84" t="s">
        <v>26</v>
      </c>
      <c r="Z41" s="18" t="s">
        <v>66</v>
      </c>
      <c r="AA41" s="67" t="s">
        <v>61</v>
      </c>
      <c r="AB41" s="85" t="s">
        <v>14</v>
      </c>
      <c r="AC41" s="18" t="s">
        <v>83</v>
      </c>
      <c r="AD41" s="108" t="s">
        <v>33</v>
      </c>
      <c r="AF41" s="132"/>
      <c r="AG41" s="77">
        <v>5</v>
      </c>
      <c r="AH41" s="85" t="s">
        <v>7</v>
      </c>
      <c r="AI41" s="18" t="s">
        <v>79</v>
      </c>
      <c r="AJ41" s="18" t="s">
        <v>27</v>
      </c>
      <c r="AK41" s="85" t="s">
        <v>15</v>
      </c>
      <c r="AL41" s="18" t="s">
        <v>64</v>
      </c>
      <c r="AM41" s="18" t="s">
        <v>43</v>
      </c>
      <c r="AN41" s="85" t="s">
        <v>49</v>
      </c>
      <c r="AO41" s="18" t="s">
        <v>70</v>
      </c>
      <c r="AP41" s="67" t="s">
        <v>42</v>
      </c>
      <c r="AQ41" s="2">
        <v>5</v>
      </c>
      <c r="AS41" s="119" t="str">
        <f t="shared" si="22"/>
        <v>био</v>
      </c>
      <c r="AT41" s="120" t="str">
        <f t="shared" si="23"/>
        <v/>
      </c>
      <c r="AU41" s="120" t="str">
        <f t="shared" si="24"/>
        <v>тр</v>
      </c>
      <c r="AV41" s="120" t="str">
        <f t="shared" si="25"/>
        <v>инф</v>
      </c>
      <c r="AW41" s="120" t="str">
        <f t="shared" si="26"/>
        <v>мат</v>
      </c>
      <c r="AX41" s="120" t="str">
        <f t="shared" si="27"/>
        <v/>
      </c>
      <c r="AY41" s="120" t="str">
        <f t="shared" si="28"/>
        <v/>
      </c>
      <c r="AZ41" s="120" t="str">
        <f t="shared" si="29"/>
        <v/>
      </c>
      <c r="BA41" s="120" t="str">
        <f t="shared" si="30"/>
        <v/>
      </c>
      <c r="BB41" s="120" t="str">
        <f t="shared" si="31"/>
        <v/>
      </c>
      <c r="BC41" s="120" t="str">
        <f t="shared" si="32"/>
        <v/>
      </c>
      <c r="BD41" s="122"/>
      <c r="BE41" s="113"/>
    </row>
    <row r="42" spans="2:57" ht="21.95" customHeight="1" thickBot="1" x14ac:dyDescent="0.25">
      <c r="B42" s="146"/>
      <c r="C42" s="56">
        <v>6</v>
      </c>
      <c r="D42" s="100"/>
      <c r="E42" s="22"/>
      <c r="F42" s="57"/>
      <c r="G42" s="101"/>
      <c r="H42" s="23"/>
      <c r="I42" s="57"/>
      <c r="J42" s="102"/>
      <c r="K42" s="23"/>
      <c r="L42" s="61"/>
      <c r="M42" s="103"/>
      <c r="N42" s="23"/>
      <c r="O42" s="73"/>
      <c r="P42" s="8"/>
      <c r="Q42" s="133"/>
      <c r="R42" s="104">
        <v>6</v>
      </c>
      <c r="S42" s="105"/>
      <c r="T42" s="23"/>
      <c r="U42" s="23"/>
      <c r="V42" s="105" t="s">
        <v>12</v>
      </c>
      <c r="W42" s="23" t="s">
        <v>71</v>
      </c>
      <c r="X42" s="23" t="s">
        <v>42</v>
      </c>
      <c r="Y42" s="105" t="s">
        <v>44</v>
      </c>
      <c r="Z42" s="23" t="s">
        <v>64</v>
      </c>
      <c r="AA42" s="70" t="s">
        <v>30</v>
      </c>
      <c r="AB42" s="106" t="s">
        <v>49</v>
      </c>
      <c r="AC42" s="23" t="s">
        <v>83</v>
      </c>
      <c r="AD42" s="111" t="s">
        <v>33</v>
      </c>
      <c r="AF42" s="133"/>
      <c r="AG42" s="104">
        <v>6</v>
      </c>
      <c r="AH42" s="106" t="s">
        <v>13</v>
      </c>
      <c r="AI42" s="23" t="s">
        <v>79</v>
      </c>
      <c r="AJ42" s="23" t="s">
        <v>27</v>
      </c>
      <c r="AK42" s="106" t="s">
        <v>46</v>
      </c>
      <c r="AL42" s="23" t="s">
        <v>69</v>
      </c>
      <c r="AM42" s="23" t="s">
        <v>32</v>
      </c>
      <c r="AN42" s="106" t="s">
        <v>51</v>
      </c>
      <c r="AO42" s="23" t="s">
        <v>78</v>
      </c>
      <c r="AP42" s="70" t="s">
        <v>31</v>
      </c>
      <c r="AQ42" s="2">
        <v>6</v>
      </c>
      <c r="AS42" s="119" t="str">
        <f t="shared" si="22"/>
        <v>био</v>
      </c>
      <c r="AT42" s="120" t="str">
        <f t="shared" si="23"/>
        <v/>
      </c>
      <c r="AU42" s="120" t="str">
        <f t="shared" si="24"/>
        <v>тр</v>
      </c>
      <c r="AV42" s="120" t="str">
        <f t="shared" si="25"/>
        <v>инф</v>
      </c>
      <c r="AW42" s="120" t="str">
        <f t="shared" si="26"/>
        <v/>
      </c>
      <c r="AX42" s="120" t="str">
        <f t="shared" si="27"/>
        <v/>
      </c>
      <c r="AY42" s="120" t="str">
        <f t="shared" si="28"/>
        <v/>
      </c>
      <c r="AZ42" s="120" t="str">
        <f t="shared" si="29"/>
        <v/>
      </c>
      <c r="BA42" s="120" t="str">
        <f t="shared" si="30"/>
        <v>физ</v>
      </c>
      <c r="BB42" s="120" t="str">
        <f t="shared" si="31"/>
        <v/>
      </c>
      <c r="BC42" s="120" t="str">
        <f t="shared" si="32"/>
        <v>тех</v>
      </c>
      <c r="BD42" s="123"/>
      <c r="BE42" s="114"/>
    </row>
    <row r="43" spans="2:57" ht="21" thickTop="1" x14ac:dyDescent="0.25">
      <c r="B43" s="4"/>
      <c r="C43" s="2"/>
      <c r="G43" s="2"/>
      <c r="H43" s="2"/>
      <c r="I43" s="3"/>
      <c r="J43" s="2"/>
      <c r="K43" s="5"/>
      <c r="L43" s="8"/>
      <c r="M43" s="2"/>
      <c r="N43" s="5"/>
      <c r="O43" s="8"/>
    </row>
  </sheetData>
  <mergeCells count="25">
    <mergeCell ref="Q18:Q24"/>
    <mergeCell ref="B31:B36"/>
    <mergeCell ref="B37:B42"/>
    <mergeCell ref="B3:O4"/>
    <mergeCell ref="B5:C5"/>
    <mergeCell ref="B6:B11"/>
    <mergeCell ref="B12:B17"/>
    <mergeCell ref="B25:B30"/>
    <mergeCell ref="B18:B24"/>
    <mergeCell ref="AF37:AF42"/>
    <mergeCell ref="AF3:AP4"/>
    <mergeCell ref="Q3:AD4"/>
    <mergeCell ref="AS4:BD4"/>
    <mergeCell ref="AF6:AF11"/>
    <mergeCell ref="AF12:AF17"/>
    <mergeCell ref="AF18:AF24"/>
    <mergeCell ref="AF25:AF30"/>
    <mergeCell ref="AF31:AF36"/>
    <mergeCell ref="AF5:AG5"/>
    <mergeCell ref="Q25:Q30"/>
    <mergeCell ref="Q31:Q36"/>
    <mergeCell ref="Q37:Q42"/>
    <mergeCell ref="Q5:R5"/>
    <mergeCell ref="Q6:Q11"/>
    <mergeCell ref="Q12:Q17"/>
  </mergeCells>
  <conditionalFormatting sqref="B12:C12">
    <cfRule type="duplicateValues" dxfId="238" priority="80"/>
  </conditionalFormatting>
  <conditionalFormatting sqref="B13:C13">
    <cfRule type="duplicateValues" dxfId="237" priority="79"/>
  </conditionalFormatting>
  <conditionalFormatting sqref="B14:C14">
    <cfRule type="duplicateValues" dxfId="236" priority="78"/>
  </conditionalFormatting>
  <conditionalFormatting sqref="B15:C15">
    <cfRule type="duplicateValues" dxfId="235" priority="77"/>
  </conditionalFormatting>
  <conditionalFormatting sqref="B16:C16">
    <cfRule type="duplicateValues" dxfId="234" priority="76"/>
  </conditionalFormatting>
  <conditionalFormatting sqref="B17:C17">
    <cfRule type="duplicateValues" dxfId="233" priority="75"/>
  </conditionalFormatting>
  <conditionalFormatting sqref="B18:C18">
    <cfRule type="duplicateValues" dxfId="232" priority="72"/>
    <cfRule type="duplicateValues" dxfId="231" priority="74"/>
  </conditionalFormatting>
  <conditionalFormatting sqref="C19">
    <cfRule type="duplicateValues" dxfId="230" priority="71"/>
    <cfRule type="duplicateValues" dxfId="229" priority="73"/>
  </conditionalFormatting>
  <conditionalFormatting sqref="C20">
    <cfRule type="duplicateValues" dxfId="228" priority="70"/>
  </conditionalFormatting>
  <conditionalFormatting sqref="C21 C23">
    <cfRule type="duplicateValues" dxfId="227" priority="69"/>
  </conditionalFormatting>
  <conditionalFormatting sqref="C22 C24">
    <cfRule type="duplicateValues" dxfId="226" priority="68"/>
  </conditionalFormatting>
  <conditionalFormatting sqref="B25:C25">
    <cfRule type="duplicateValues" dxfId="225" priority="66"/>
  </conditionalFormatting>
  <conditionalFormatting sqref="B26:C26">
    <cfRule type="duplicateValues" dxfId="224" priority="65"/>
  </conditionalFormatting>
  <conditionalFormatting sqref="B27:C27">
    <cfRule type="duplicateValues" dxfId="223" priority="64"/>
  </conditionalFormatting>
  <conditionalFormatting sqref="B28:C28">
    <cfRule type="duplicateValues" dxfId="222" priority="63"/>
  </conditionalFormatting>
  <conditionalFormatting sqref="B29:C29">
    <cfRule type="duplicateValues" dxfId="221" priority="62"/>
  </conditionalFormatting>
  <conditionalFormatting sqref="B30:C30">
    <cfRule type="duplicateValues" dxfId="220" priority="61"/>
  </conditionalFormatting>
  <conditionalFormatting sqref="B31:C31">
    <cfRule type="duplicateValues" dxfId="219" priority="60"/>
  </conditionalFormatting>
  <conditionalFormatting sqref="B32:C32">
    <cfRule type="duplicateValues" dxfId="218" priority="59"/>
  </conditionalFormatting>
  <conditionalFormatting sqref="B33:C33">
    <cfRule type="duplicateValues" dxfId="217" priority="58"/>
  </conditionalFormatting>
  <conditionalFormatting sqref="B34:C34">
    <cfRule type="duplicateValues" dxfId="216" priority="57"/>
  </conditionalFormatting>
  <conditionalFormatting sqref="B35:C35">
    <cfRule type="duplicateValues" dxfId="215" priority="56"/>
  </conditionalFormatting>
  <conditionalFormatting sqref="B36:C36">
    <cfRule type="duplicateValues" dxfId="214" priority="55"/>
  </conditionalFormatting>
  <conditionalFormatting sqref="B37:C37">
    <cfRule type="duplicateValues" dxfId="213" priority="54"/>
  </conditionalFormatting>
  <conditionalFormatting sqref="B38:C38">
    <cfRule type="duplicateValues" dxfId="212" priority="53"/>
  </conditionalFormatting>
  <conditionalFormatting sqref="B39:C39">
    <cfRule type="duplicateValues" dxfId="211" priority="52"/>
  </conditionalFormatting>
  <conditionalFormatting sqref="B40:C40">
    <cfRule type="duplicateValues" dxfId="210" priority="51"/>
  </conditionalFormatting>
  <conditionalFormatting sqref="B41:C41">
    <cfRule type="duplicateValues" dxfId="209" priority="50"/>
  </conditionalFormatting>
  <conditionalFormatting sqref="B42:C42">
    <cfRule type="duplicateValues" dxfId="208" priority="49"/>
  </conditionalFormatting>
  <conditionalFormatting sqref="B7:C7">
    <cfRule type="duplicateValues" dxfId="207" priority="48"/>
  </conditionalFormatting>
  <conditionalFormatting sqref="B8:C8">
    <cfRule type="duplicateValues" dxfId="206" priority="47"/>
  </conditionalFormatting>
  <conditionalFormatting sqref="B9:C9">
    <cfRule type="duplicateValues" dxfId="205" priority="46"/>
  </conditionalFormatting>
  <conditionalFormatting sqref="B10:C10">
    <cfRule type="duplicateValues" dxfId="204" priority="45"/>
  </conditionalFormatting>
  <conditionalFormatting sqref="B6:C6">
    <cfRule type="duplicateValues" dxfId="203" priority="41"/>
  </conditionalFormatting>
  <conditionalFormatting sqref="B7:C7">
    <cfRule type="duplicateValues" dxfId="202" priority="40"/>
  </conditionalFormatting>
  <conditionalFormatting sqref="B8:C8">
    <cfRule type="duplicateValues" dxfId="201" priority="39"/>
  </conditionalFormatting>
  <conditionalFormatting sqref="B9:C9">
    <cfRule type="duplicateValues" dxfId="200" priority="38"/>
  </conditionalFormatting>
  <conditionalFormatting sqref="B10:C10">
    <cfRule type="duplicateValues" dxfId="199" priority="37"/>
  </conditionalFormatting>
  <conditionalFormatting sqref="B12:C12">
    <cfRule type="duplicateValues" dxfId="198" priority="30"/>
    <cfRule type="duplicateValues" dxfId="197" priority="35"/>
    <cfRule type="duplicateValues" dxfId="196" priority="36"/>
  </conditionalFormatting>
  <conditionalFormatting sqref="B13:C13">
    <cfRule type="duplicateValues" dxfId="195" priority="34"/>
  </conditionalFormatting>
  <conditionalFormatting sqref="B14:C14">
    <cfRule type="duplicateValues" dxfId="194" priority="33"/>
  </conditionalFormatting>
  <conditionalFormatting sqref="B15:C15">
    <cfRule type="duplicateValues" dxfId="193" priority="31"/>
    <cfRule type="duplicateValues" dxfId="192" priority="32"/>
  </conditionalFormatting>
  <conditionalFormatting sqref="B16:C16">
    <cfRule type="duplicateValues" dxfId="191" priority="29"/>
  </conditionalFormatting>
  <conditionalFormatting sqref="B18:C18">
    <cfRule type="duplicateValues" dxfId="190" priority="28"/>
  </conditionalFormatting>
  <conditionalFormatting sqref="C19">
    <cfRule type="duplicateValues" dxfId="189" priority="27"/>
  </conditionalFormatting>
  <conditionalFormatting sqref="C20">
    <cfRule type="duplicateValues" dxfId="188" priority="26"/>
  </conditionalFormatting>
  <conditionalFormatting sqref="C21 C23">
    <cfRule type="duplicateValues" dxfId="187" priority="25"/>
  </conditionalFormatting>
  <conditionalFormatting sqref="C22 C24">
    <cfRule type="duplicateValues" dxfId="186" priority="24"/>
  </conditionalFormatting>
  <conditionalFormatting sqref="B25:C25">
    <cfRule type="duplicateValues" dxfId="185" priority="22"/>
  </conditionalFormatting>
  <conditionalFormatting sqref="B26:C26">
    <cfRule type="duplicateValues" dxfId="184" priority="21"/>
  </conditionalFormatting>
  <conditionalFormatting sqref="B27:C27">
    <cfRule type="duplicateValues" dxfId="183" priority="20"/>
  </conditionalFormatting>
  <conditionalFormatting sqref="B28:C28">
    <cfRule type="duplicateValues" dxfId="182" priority="19"/>
  </conditionalFormatting>
  <conditionalFormatting sqref="B29:C29">
    <cfRule type="duplicateValues" dxfId="181" priority="18"/>
  </conditionalFormatting>
  <conditionalFormatting sqref="B30:C30">
    <cfRule type="duplicateValues" dxfId="180" priority="17"/>
  </conditionalFormatting>
  <conditionalFormatting sqref="B31:C31">
    <cfRule type="duplicateValues" dxfId="179" priority="16"/>
  </conditionalFormatting>
  <conditionalFormatting sqref="B32:C32">
    <cfRule type="duplicateValues" dxfId="178" priority="15"/>
  </conditionalFormatting>
  <conditionalFormatting sqref="B33:C33">
    <cfRule type="duplicateValues" dxfId="177" priority="14"/>
  </conditionalFormatting>
  <conditionalFormatting sqref="B34:C34">
    <cfRule type="duplicateValues" dxfId="176" priority="13"/>
  </conditionalFormatting>
  <conditionalFormatting sqref="B35:C35">
    <cfRule type="duplicateValues" dxfId="175" priority="12"/>
  </conditionalFormatting>
  <conditionalFormatting sqref="B36:C36">
    <cfRule type="duplicateValues" dxfId="174" priority="11"/>
  </conditionalFormatting>
  <conditionalFormatting sqref="B37:C37">
    <cfRule type="duplicateValues" dxfId="173" priority="10"/>
  </conditionalFormatting>
  <conditionalFormatting sqref="B38:C38">
    <cfRule type="duplicateValues" dxfId="172" priority="9"/>
  </conditionalFormatting>
  <conditionalFormatting sqref="B39:C39">
    <cfRule type="duplicateValues" dxfId="171" priority="8"/>
  </conditionalFormatting>
  <conditionalFormatting sqref="B40:C40">
    <cfRule type="duplicateValues" dxfId="170" priority="7"/>
  </conditionalFormatting>
  <conditionalFormatting sqref="B41:C41">
    <cfRule type="duplicateValues" dxfId="169" priority="6"/>
  </conditionalFormatting>
  <conditionalFormatting sqref="B42:C42">
    <cfRule type="duplicateValues" dxfId="168" priority="5"/>
  </conditionalFormatting>
  <conditionalFormatting sqref="B6:C6">
    <cfRule type="duplicateValues" dxfId="167" priority="4"/>
  </conditionalFormatting>
  <conditionalFormatting sqref="B7:C7">
    <cfRule type="duplicateValues" dxfId="166" priority="3"/>
  </conditionalFormatting>
  <conditionalFormatting sqref="B16:C16">
    <cfRule type="duplicateValues" dxfId="165" priority="2"/>
  </conditionalFormatting>
  <conditionalFormatting sqref="B6:C6">
    <cfRule type="duplicateValues" dxfId="164" priority="81"/>
  </conditionalFormatting>
  <conditionalFormatting sqref="B7:C7">
    <cfRule type="duplicateValues" dxfId="163" priority="82"/>
  </conditionalFormatting>
  <conditionalFormatting sqref="B8:C8">
    <cfRule type="duplicateValues" dxfId="162" priority="83"/>
  </conditionalFormatting>
  <conditionalFormatting sqref="B9:C9">
    <cfRule type="duplicateValues" dxfId="161" priority="84"/>
  </conditionalFormatting>
  <conditionalFormatting sqref="B10:C10">
    <cfRule type="duplicateValues" dxfId="160" priority="85"/>
  </conditionalFormatting>
  <conditionalFormatting sqref="B12:C12">
    <cfRule type="duplicateValues" dxfId="159" priority="86"/>
  </conditionalFormatting>
  <conditionalFormatting sqref="B13:C13">
    <cfRule type="duplicateValues" dxfId="158" priority="87"/>
  </conditionalFormatting>
  <conditionalFormatting sqref="B14:C14">
    <cfRule type="duplicateValues" dxfId="157" priority="88"/>
  </conditionalFormatting>
  <conditionalFormatting sqref="B15:C15">
    <cfRule type="duplicateValues" dxfId="156" priority="89"/>
  </conditionalFormatting>
  <conditionalFormatting sqref="B16:C16">
    <cfRule type="duplicateValues" dxfId="155" priority="90"/>
    <cfRule type="duplicateValues" dxfId="154" priority="91"/>
  </conditionalFormatting>
  <conditionalFormatting sqref="B17:C17">
    <cfRule type="duplicateValues" dxfId="153" priority="92"/>
  </conditionalFormatting>
  <conditionalFormatting sqref="B18:C18">
    <cfRule type="duplicateValues" dxfId="152" priority="93"/>
  </conditionalFormatting>
  <conditionalFormatting sqref="C19">
    <cfRule type="duplicateValues" dxfId="151" priority="94"/>
  </conditionalFormatting>
  <conditionalFormatting sqref="C20">
    <cfRule type="duplicateValues" dxfId="150" priority="95"/>
  </conditionalFormatting>
  <conditionalFormatting sqref="C21 C23">
    <cfRule type="duplicateValues" dxfId="149" priority="96"/>
  </conditionalFormatting>
  <conditionalFormatting sqref="C22 C24">
    <cfRule type="duplicateValues" dxfId="148" priority="97"/>
  </conditionalFormatting>
  <conditionalFormatting sqref="B25:C25">
    <cfRule type="duplicateValues" dxfId="147" priority="99"/>
  </conditionalFormatting>
  <conditionalFormatting sqref="B26:C26">
    <cfRule type="duplicateValues" dxfId="146" priority="100"/>
  </conditionalFormatting>
  <conditionalFormatting sqref="B27:C27">
    <cfRule type="duplicateValues" dxfId="145" priority="101"/>
  </conditionalFormatting>
  <conditionalFormatting sqref="B28:C28">
    <cfRule type="duplicateValues" dxfId="144" priority="102"/>
  </conditionalFormatting>
  <conditionalFormatting sqref="B29:C29">
    <cfRule type="duplicateValues" dxfId="143" priority="103"/>
  </conditionalFormatting>
  <conditionalFormatting sqref="B30:C30">
    <cfRule type="duplicateValues" dxfId="142" priority="104"/>
  </conditionalFormatting>
  <conditionalFormatting sqref="B31:C31">
    <cfRule type="duplicateValues" dxfId="141" priority="105"/>
  </conditionalFormatting>
  <conditionalFormatting sqref="B32:C32">
    <cfRule type="duplicateValues" dxfId="140" priority="106"/>
  </conditionalFormatting>
  <conditionalFormatting sqref="B33:C33">
    <cfRule type="duplicateValues" dxfId="139" priority="107"/>
  </conditionalFormatting>
  <conditionalFormatting sqref="B34:C34">
    <cfRule type="duplicateValues" dxfId="138" priority="108"/>
  </conditionalFormatting>
  <conditionalFormatting sqref="B35:C35">
    <cfRule type="duplicateValues" dxfId="137" priority="109"/>
  </conditionalFormatting>
  <conditionalFormatting sqref="B36:C36">
    <cfRule type="duplicateValues" dxfId="136" priority="110"/>
  </conditionalFormatting>
  <conditionalFormatting sqref="B37:C37">
    <cfRule type="duplicateValues" dxfId="135" priority="111"/>
  </conditionalFormatting>
  <conditionalFormatting sqref="B38:C38">
    <cfRule type="duplicateValues" dxfId="134" priority="112"/>
  </conditionalFormatting>
  <conditionalFormatting sqref="B39:C39">
    <cfRule type="duplicateValues" dxfId="133" priority="113"/>
  </conditionalFormatting>
  <conditionalFormatting sqref="B40:C40">
    <cfRule type="duplicateValues" dxfId="132" priority="114"/>
  </conditionalFormatting>
  <conditionalFormatting sqref="B41:C41">
    <cfRule type="duplicateValues" dxfId="131" priority="115"/>
  </conditionalFormatting>
  <conditionalFormatting sqref="B42:C42">
    <cfRule type="duplicateValues" dxfId="130" priority="116"/>
  </conditionalFormatting>
  <dataValidations count="1">
    <dataValidation allowBlank="1" showInputMessage="1" showErrorMessage="1" sqref="X43:X1048576 AA1:AA2 U43:U1048576 AM43:AM1048576 AD43:AG1048576 U1:U2 X1:X2 AA5 AD1:AG2 AM1:AM2 AP1:AP2 AP5 U5 X5 AA24 AD24:AE24 AM5 U24 X24 AP43:AP1048576 AM24 AP24 AA43:AA1048576 O2:P2 L2 AD5:AE5 O43 O5:P42 L5:L43"/>
  </dataValidations>
  <pageMargins left="0.23622047244094491" right="0.23622047244094491" top="0.55118110236220474" bottom="0.82677165354330717" header="0.11811023622047245" footer="0.11811023622047245"/>
  <pageSetup paperSize="9" scale="83" fitToWidth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2" operator="containsText" text="матем" id="{D4FAE08D-41A4-4886-A679-7883FE0CE521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3" operator="containsText" text="матем" id="{9F5AA170-497E-4B85-9921-C6EDC00A858E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44" operator="containsText" text="матем" id="{7AB59C41-2ADD-4066-B5DC-7DBB057FB8DF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B2:C2 B5:C18 C23 C19:C21</xm:sqref>
        </x14:conditionalFormatting>
        <x14:conditionalFormatting xmlns:xm="http://schemas.microsoft.com/office/excel/2006/main">
          <x14:cfRule type="containsText" priority="117" operator="containsText" text="матем" id="{B15F2419-C8CC-4A31-ABB9-C83F44B58F25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" operator="containsText" text="матем" id="{CD7CE759-EA26-4345-8533-FD19AD875F18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119" operator="containsText" text="матем" id="{11D2174F-269B-4350-80F4-51A2A485AEFA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C22 B25:C43 C24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2:N42"/>
  <sheetViews>
    <sheetView topLeftCell="B1" zoomScale="70" zoomScaleNormal="70" workbookViewId="0">
      <selection activeCell="C1" sqref="C1:M1048576"/>
    </sheetView>
  </sheetViews>
  <sheetFormatPr defaultRowHeight="15" x14ac:dyDescent="0.25"/>
  <cols>
    <col min="3" max="3" width="6.140625" customWidth="1"/>
    <col min="4" max="4" width="3.5703125" customWidth="1"/>
    <col min="5" max="5" width="20.5703125" customWidth="1"/>
    <col min="6" max="6" width="4.7109375" customWidth="1"/>
    <col min="7" max="7" width="6.140625" style="36" customWidth="1"/>
    <col min="8" max="8" width="21.28515625" customWidth="1"/>
    <col min="9" max="9" width="4.7109375" customWidth="1"/>
    <col min="10" max="10" width="6.140625" style="36" customWidth="1"/>
    <col min="11" max="11" width="20.42578125" customWidth="1"/>
    <col min="12" max="12" width="4.7109375" customWidth="1"/>
    <col min="13" max="13" width="6.140625" style="36" customWidth="1"/>
  </cols>
  <sheetData>
    <row r="2" spans="2:14" ht="15.75" x14ac:dyDescent="0.25">
      <c r="B2" s="2"/>
      <c r="C2" s="4"/>
      <c r="D2" s="2"/>
      <c r="E2" s="2"/>
      <c r="F2" s="2"/>
      <c r="G2" s="3"/>
      <c r="H2" s="2"/>
      <c r="I2" s="5"/>
      <c r="J2" s="8"/>
      <c r="K2" s="2"/>
      <c r="L2" s="5"/>
      <c r="M2" s="8"/>
      <c r="N2" s="2"/>
    </row>
    <row r="3" spans="2:14" ht="15.75" customHeight="1" x14ac:dyDescent="0.25">
      <c r="B3" s="2"/>
      <c r="C3" s="151" t="s">
        <v>37</v>
      </c>
      <c r="D3" s="151"/>
      <c r="E3" s="151"/>
      <c r="F3" s="151"/>
      <c r="G3" s="136"/>
      <c r="H3" s="151"/>
      <c r="I3" s="151"/>
      <c r="J3" s="136"/>
      <c r="K3" s="151"/>
      <c r="L3" s="151"/>
      <c r="M3" s="136"/>
      <c r="N3" s="2"/>
    </row>
    <row r="4" spans="2:14" ht="15.75" thickBot="1" x14ac:dyDescent="0.3">
      <c r="B4" s="2"/>
      <c r="C4" s="152"/>
      <c r="D4" s="152"/>
      <c r="E4" s="152"/>
      <c r="F4" s="152"/>
      <c r="G4" s="137"/>
      <c r="H4" s="152"/>
      <c r="I4" s="152"/>
      <c r="J4" s="137"/>
      <c r="K4" s="152"/>
      <c r="L4" s="152"/>
      <c r="M4" s="137"/>
      <c r="N4" s="2"/>
    </row>
    <row r="5" spans="2:14" ht="20.100000000000001" customHeight="1" thickBot="1" x14ac:dyDescent="0.3">
      <c r="B5" s="3"/>
      <c r="C5" s="147"/>
      <c r="D5" s="147"/>
      <c r="E5" s="25" t="s">
        <v>38</v>
      </c>
      <c r="F5" s="9" t="s">
        <v>25</v>
      </c>
      <c r="G5" s="10" t="s">
        <v>24</v>
      </c>
      <c r="H5" s="25" t="s">
        <v>39</v>
      </c>
      <c r="I5" s="9" t="s">
        <v>25</v>
      </c>
      <c r="J5" s="10" t="s">
        <v>24</v>
      </c>
      <c r="K5" s="26" t="s">
        <v>40</v>
      </c>
      <c r="L5" s="9" t="s">
        <v>25</v>
      </c>
      <c r="M5" s="10" t="s">
        <v>24</v>
      </c>
      <c r="N5" s="3"/>
    </row>
    <row r="6" spans="2:14" ht="20.100000000000001" customHeight="1" thickBot="1" x14ac:dyDescent="0.3">
      <c r="B6" s="2"/>
      <c r="C6" s="144" t="s">
        <v>18</v>
      </c>
      <c r="D6" s="1">
        <v>1</v>
      </c>
      <c r="E6" s="27"/>
      <c r="F6" s="39"/>
      <c r="G6" s="28"/>
      <c r="H6" s="40"/>
      <c r="I6" s="39"/>
      <c r="J6" s="28"/>
      <c r="K6" s="41"/>
      <c r="L6" s="39"/>
      <c r="M6" s="28"/>
      <c r="N6" s="2"/>
    </row>
    <row r="7" spans="2:14" ht="20.100000000000001" customHeight="1" thickBot="1" x14ac:dyDescent="0.3">
      <c r="B7" s="2"/>
      <c r="C7" s="144"/>
      <c r="D7" s="1">
        <v>2</v>
      </c>
      <c r="E7" s="29"/>
      <c r="F7" s="18"/>
      <c r="G7" s="12"/>
      <c r="H7" s="31"/>
      <c r="I7" s="18"/>
      <c r="J7" s="12"/>
      <c r="K7" s="30"/>
      <c r="L7" s="18"/>
      <c r="M7" s="12"/>
      <c r="N7" s="2"/>
    </row>
    <row r="8" spans="2:14" ht="20.100000000000001" customHeight="1" thickBot="1" x14ac:dyDescent="0.3">
      <c r="B8" s="2"/>
      <c r="C8" s="144"/>
      <c r="D8" s="1">
        <v>3</v>
      </c>
      <c r="E8" s="29"/>
      <c r="F8" s="18"/>
      <c r="G8" s="12"/>
      <c r="H8" s="32"/>
      <c r="I8" s="18"/>
      <c r="J8" s="12"/>
      <c r="K8" s="30"/>
      <c r="L8" s="18"/>
      <c r="M8" s="12"/>
      <c r="N8" s="2"/>
    </row>
    <row r="9" spans="2:14" ht="20.100000000000001" customHeight="1" thickBot="1" x14ac:dyDescent="0.3">
      <c r="B9" s="2"/>
      <c r="C9" s="144"/>
      <c r="D9" s="1">
        <v>4</v>
      </c>
      <c r="E9" s="29"/>
      <c r="F9" s="18"/>
      <c r="G9" s="12"/>
      <c r="H9" s="29"/>
      <c r="I9" s="18"/>
      <c r="J9" s="12"/>
      <c r="K9" s="30"/>
      <c r="L9" s="18"/>
      <c r="M9" s="12"/>
      <c r="N9" s="2"/>
    </row>
    <row r="10" spans="2:14" ht="20.100000000000001" customHeight="1" thickBot="1" x14ac:dyDescent="0.3">
      <c r="B10" s="2"/>
      <c r="C10" s="144"/>
      <c r="D10" s="1">
        <v>5</v>
      </c>
      <c r="E10" s="29"/>
      <c r="F10" s="18"/>
      <c r="G10" s="12"/>
      <c r="H10" s="29"/>
      <c r="I10" s="18"/>
      <c r="J10" s="12"/>
      <c r="K10" s="30"/>
      <c r="L10" s="18"/>
      <c r="M10" s="12"/>
      <c r="N10" s="2"/>
    </row>
    <row r="11" spans="2:14" ht="20.100000000000001" customHeight="1" thickBot="1" x14ac:dyDescent="0.3">
      <c r="B11" s="2"/>
      <c r="C11" s="150"/>
      <c r="D11" s="42">
        <v>6</v>
      </c>
      <c r="E11" s="43"/>
      <c r="F11" s="44"/>
      <c r="G11" s="45"/>
      <c r="H11" s="46"/>
      <c r="I11" s="44"/>
      <c r="J11" s="47"/>
      <c r="K11" s="48"/>
      <c r="L11" s="44"/>
      <c r="M11" s="47"/>
      <c r="N11" s="2"/>
    </row>
    <row r="12" spans="2:14" ht="20.100000000000001" customHeight="1" thickTop="1" thickBot="1" x14ac:dyDescent="0.3">
      <c r="B12" s="2"/>
      <c r="C12" s="149" t="s">
        <v>19</v>
      </c>
      <c r="D12" s="37">
        <v>1</v>
      </c>
      <c r="E12" s="32"/>
      <c r="F12" s="11"/>
      <c r="G12" s="33"/>
      <c r="H12" s="32"/>
      <c r="I12" s="11"/>
      <c r="J12" s="33"/>
      <c r="K12" s="38"/>
      <c r="L12" s="11"/>
      <c r="M12" s="33"/>
      <c r="N12" s="2"/>
    </row>
    <row r="13" spans="2:14" ht="20.100000000000001" customHeight="1" thickBot="1" x14ac:dyDescent="0.3">
      <c r="B13" s="2"/>
      <c r="C13" s="144"/>
      <c r="D13" s="1">
        <v>2</v>
      </c>
      <c r="E13" s="29"/>
      <c r="F13" s="18"/>
      <c r="G13" s="12"/>
      <c r="H13" s="29"/>
      <c r="I13" s="18"/>
      <c r="J13" s="12"/>
      <c r="K13" s="30"/>
      <c r="L13" s="18"/>
      <c r="M13" s="12"/>
      <c r="N13" s="2"/>
    </row>
    <row r="14" spans="2:14" ht="20.100000000000001" customHeight="1" thickBot="1" x14ac:dyDescent="0.3">
      <c r="B14" s="2"/>
      <c r="C14" s="144"/>
      <c r="D14" s="1">
        <v>3</v>
      </c>
      <c r="E14" s="29"/>
      <c r="F14" s="18"/>
      <c r="G14" s="12"/>
      <c r="H14" s="29"/>
      <c r="I14" s="18"/>
      <c r="J14" s="12"/>
      <c r="K14" s="30"/>
      <c r="L14" s="18"/>
      <c r="M14" s="12"/>
      <c r="N14" s="2"/>
    </row>
    <row r="15" spans="2:14" ht="20.100000000000001" customHeight="1" thickBot="1" x14ac:dyDescent="0.3">
      <c r="B15" s="2"/>
      <c r="C15" s="144"/>
      <c r="D15" s="1">
        <v>4</v>
      </c>
      <c r="E15" s="29"/>
      <c r="F15" s="18"/>
      <c r="G15" s="12"/>
      <c r="H15" s="29"/>
      <c r="I15" s="18"/>
      <c r="J15" s="12"/>
      <c r="K15" s="30"/>
      <c r="L15" s="18"/>
      <c r="M15" s="12"/>
      <c r="N15" s="2"/>
    </row>
    <row r="16" spans="2:14" ht="20.100000000000001" customHeight="1" thickBot="1" x14ac:dyDescent="0.3">
      <c r="B16" s="2"/>
      <c r="C16" s="144"/>
      <c r="D16" s="1">
        <v>5</v>
      </c>
      <c r="E16" s="34"/>
      <c r="F16" s="18"/>
      <c r="G16" s="12"/>
      <c r="H16" s="34"/>
      <c r="I16" s="18"/>
      <c r="J16" s="12"/>
      <c r="K16" s="30"/>
      <c r="L16" s="18"/>
      <c r="M16" s="12"/>
      <c r="N16" s="2"/>
    </row>
    <row r="17" spans="2:14" ht="20.100000000000001" customHeight="1" thickBot="1" x14ac:dyDescent="0.3">
      <c r="B17" s="2"/>
      <c r="C17" s="150"/>
      <c r="D17" s="42">
        <v>6</v>
      </c>
      <c r="E17" s="46"/>
      <c r="F17" s="44"/>
      <c r="G17" s="45"/>
      <c r="H17" s="43"/>
      <c r="I17" s="44"/>
      <c r="J17" s="47"/>
      <c r="K17" s="49"/>
      <c r="L17" s="44"/>
      <c r="M17" s="47"/>
      <c r="N17" s="2"/>
    </row>
    <row r="18" spans="2:14" ht="20.100000000000001" customHeight="1" thickTop="1" thickBot="1" x14ac:dyDescent="0.3">
      <c r="B18" s="2"/>
      <c r="C18" s="149" t="s">
        <v>20</v>
      </c>
      <c r="D18" s="37">
        <v>1</v>
      </c>
      <c r="E18" s="32"/>
      <c r="F18" s="18"/>
      <c r="G18" s="33"/>
      <c r="H18" s="32"/>
      <c r="I18" s="11"/>
      <c r="J18" s="33"/>
      <c r="K18" s="38"/>
      <c r="L18" s="11"/>
      <c r="M18" s="33"/>
      <c r="N18" s="2"/>
    </row>
    <row r="19" spans="2:14" ht="20.100000000000001" customHeight="1" thickBot="1" x14ac:dyDescent="0.3">
      <c r="B19" s="2"/>
      <c r="C19" s="144"/>
      <c r="D19" s="1">
        <v>2</v>
      </c>
      <c r="E19" s="29"/>
      <c r="F19" s="18"/>
      <c r="G19" s="12"/>
      <c r="H19" s="29"/>
      <c r="I19" s="18"/>
      <c r="J19" s="12"/>
      <c r="K19" s="30"/>
      <c r="L19" s="18"/>
      <c r="M19" s="12"/>
      <c r="N19" s="2"/>
    </row>
    <row r="20" spans="2:14" ht="20.100000000000001" customHeight="1" thickBot="1" x14ac:dyDescent="0.3">
      <c r="B20" s="2"/>
      <c r="C20" s="144"/>
      <c r="D20" s="1">
        <v>3</v>
      </c>
      <c r="E20" s="29"/>
      <c r="F20" s="18"/>
      <c r="G20" s="12"/>
      <c r="H20" s="29"/>
      <c r="I20" s="18"/>
      <c r="J20" s="12"/>
      <c r="K20" s="30"/>
      <c r="L20" s="18"/>
      <c r="M20" s="12"/>
      <c r="N20" s="2"/>
    </row>
    <row r="21" spans="2:14" ht="20.100000000000001" customHeight="1" thickBot="1" x14ac:dyDescent="0.3">
      <c r="B21" s="2"/>
      <c r="C21" s="144"/>
      <c r="D21" s="1">
        <v>4</v>
      </c>
      <c r="E21" s="29"/>
      <c r="F21" s="18"/>
      <c r="G21" s="12"/>
      <c r="H21" s="29"/>
      <c r="I21" s="18"/>
      <c r="J21" s="12"/>
      <c r="K21" s="30"/>
      <c r="L21" s="18"/>
      <c r="M21" s="12"/>
      <c r="N21" s="2"/>
    </row>
    <row r="22" spans="2:14" ht="20.100000000000001" customHeight="1" thickBot="1" x14ac:dyDescent="0.3">
      <c r="B22" s="2"/>
      <c r="C22" s="144"/>
      <c r="D22" s="1">
        <v>5</v>
      </c>
      <c r="E22" s="34"/>
      <c r="F22" s="18"/>
      <c r="G22" s="12"/>
      <c r="H22" s="29"/>
      <c r="I22" s="18"/>
      <c r="J22" s="12"/>
      <c r="K22" s="30"/>
      <c r="L22" s="18"/>
      <c r="M22" s="12"/>
      <c r="N22" s="2"/>
    </row>
    <row r="23" spans="2:14" ht="20.100000000000001" customHeight="1" thickBot="1" x14ac:dyDescent="0.3">
      <c r="B23" s="2"/>
      <c r="C23" s="150"/>
      <c r="D23" s="42">
        <v>6</v>
      </c>
      <c r="E23" s="50"/>
      <c r="F23" s="44"/>
      <c r="G23" s="45"/>
      <c r="H23" s="43"/>
      <c r="I23" s="44"/>
      <c r="J23" s="47"/>
      <c r="K23" s="49"/>
      <c r="L23" s="44"/>
      <c r="M23" s="47"/>
      <c r="N23" s="2"/>
    </row>
    <row r="24" spans="2:14" ht="20.100000000000001" customHeight="1" thickTop="1" thickBot="1" x14ac:dyDescent="0.3">
      <c r="B24" s="2"/>
      <c r="C24" s="149" t="s">
        <v>21</v>
      </c>
      <c r="D24" s="37">
        <v>1</v>
      </c>
      <c r="E24" s="32"/>
      <c r="F24" s="18"/>
      <c r="G24" s="33"/>
      <c r="H24" s="32"/>
      <c r="I24" s="11"/>
      <c r="J24" s="33"/>
      <c r="K24" s="38"/>
      <c r="L24" s="11"/>
      <c r="M24" s="33"/>
      <c r="N24" s="2"/>
    </row>
    <row r="25" spans="2:14" ht="20.100000000000001" customHeight="1" thickBot="1" x14ac:dyDescent="0.3">
      <c r="B25" s="2"/>
      <c r="C25" s="144"/>
      <c r="D25" s="1">
        <v>2</v>
      </c>
      <c r="E25" s="29"/>
      <c r="F25" s="18"/>
      <c r="G25" s="33"/>
      <c r="H25" s="29"/>
      <c r="I25" s="18"/>
      <c r="J25" s="12"/>
      <c r="K25" s="30"/>
      <c r="L25" s="18"/>
      <c r="M25" s="12"/>
      <c r="N25" s="2"/>
    </row>
    <row r="26" spans="2:14" ht="20.100000000000001" customHeight="1" thickBot="1" x14ac:dyDescent="0.3">
      <c r="B26" s="2"/>
      <c r="C26" s="144"/>
      <c r="D26" s="1">
        <v>3</v>
      </c>
      <c r="E26" s="29"/>
      <c r="F26" s="18"/>
      <c r="G26" s="12"/>
      <c r="H26" s="29"/>
      <c r="I26" s="18"/>
      <c r="J26" s="12"/>
      <c r="K26" s="30"/>
      <c r="L26" s="18"/>
      <c r="M26" s="12"/>
      <c r="N26" s="2"/>
    </row>
    <row r="27" spans="2:14" ht="20.100000000000001" customHeight="1" thickBot="1" x14ac:dyDescent="0.3">
      <c r="B27" s="2"/>
      <c r="C27" s="144"/>
      <c r="D27" s="1">
        <v>4</v>
      </c>
      <c r="E27" s="29"/>
      <c r="F27" s="18"/>
      <c r="G27" s="12"/>
      <c r="H27" s="29"/>
      <c r="I27" s="18"/>
      <c r="J27" s="12"/>
      <c r="K27" s="30"/>
      <c r="L27" s="18"/>
      <c r="M27" s="12"/>
      <c r="N27" s="2"/>
    </row>
    <row r="28" spans="2:14" ht="20.100000000000001" customHeight="1" thickBot="1" x14ac:dyDescent="0.3">
      <c r="B28" s="2"/>
      <c r="C28" s="144"/>
      <c r="D28" s="1">
        <v>5</v>
      </c>
      <c r="E28" s="29"/>
      <c r="F28" s="18"/>
      <c r="G28" s="35"/>
      <c r="H28" s="29"/>
      <c r="I28" s="18"/>
      <c r="J28" s="12"/>
      <c r="K28" s="30"/>
      <c r="L28" s="18"/>
      <c r="M28" s="12"/>
      <c r="N28" s="2"/>
    </row>
    <row r="29" spans="2:14" ht="20.100000000000001" customHeight="1" thickBot="1" x14ac:dyDescent="0.3">
      <c r="B29" s="2"/>
      <c r="C29" s="150"/>
      <c r="D29" s="42">
        <v>6</v>
      </c>
      <c r="E29" s="43"/>
      <c r="F29" s="44"/>
      <c r="G29" s="45"/>
      <c r="H29" s="48"/>
      <c r="I29" s="44"/>
      <c r="J29" s="47"/>
      <c r="K29" s="49"/>
      <c r="L29" s="44"/>
      <c r="M29" s="47"/>
      <c r="N29" s="2"/>
    </row>
    <row r="30" spans="2:14" ht="20.100000000000001" customHeight="1" thickTop="1" thickBot="1" x14ac:dyDescent="0.3">
      <c r="B30" s="2"/>
      <c r="C30" s="149" t="s">
        <v>22</v>
      </c>
      <c r="D30" s="37">
        <v>1</v>
      </c>
      <c r="E30" s="32"/>
      <c r="F30" s="18"/>
      <c r="G30" s="33"/>
      <c r="H30" s="32"/>
      <c r="I30" s="11"/>
      <c r="J30" s="33"/>
      <c r="K30" s="38"/>
      <c r="L30" s="11"/>
      <c r="M30" s="33"/>
      <c r="N30" s="2"/>
    </row>
    <row r="31" spans="2:14" ht="20.100000000000001" customHeight="1" thickBot="1" x14ac:dyDescent="0.3">
      <c r="B31" s="2"/>
      <c r="C31" s="144"/>
      <c r="D31" s="1">
        <v>2</v>
      </c>
      <c r="E31" s="29"/>
      <c r="F31" s="18"/>
      <c r="G31" s="12"/>
      <c r="H31" s="29"/>
      <c r="I31" s="18"/>
      <c r="J31" s="12"/>
      <c r="K31" s="30"/>
      <c r="L31" s="18"/>
      <c r="M31" s="12"/>
      <c r="N31" s="2"/>
    </row>
    <row r="32" spans="2:14" ht="20.100000000000001" customHeight="1" thickBot="1" x14ac:dyDescent="0.3">
      <c r="B32" s="2"/>
      <c r="C32" s="144"/>
      <c r="D32" s="1">
        <v>3</v>
      </c>
      <c r="E32" s="34"/>
      <c r="F32" s="18"/>
      <c r="G32" s="12"/>
      <c r="H32" s="34"/>
      <c r="I32" s="18"/>
      <c r="J32" s="12"/>
      <c r="K32" s="30"/>
      <c r="L32" s="18"/>
      <c r="M32" s="12"/>
      <c r="N32" s="2"/>
    </row>
    <row r="33" spans="2:14" ht="20.100000000000001" customHeight="1" thickBot="1" x14ac:dyDescent="0.3">
      <c r="B33" s="2"/>
      <c r="C33" s="144"/>
      <c r="D33" s="1">
        <v>4</v>
      </c>
      <c r="E33" s="29"/>
      <c r="F33" s="18"/>
      <c r="G33" s="12"/>
      <c r="H33" s="29"/>
      <c r="I33" s="18"/>
      <c r="J33" s="12"/>
      <c r="K33" s="30"/>
      <c r="L33" s="18"/>
      <c r="M33" s="12"/>
      <c r="N33" s="2"/>
    </row>
    <row r="34" spans="2:14" ht="20.100000000000001" customHeight="1" thickBot="1" x14ac:dyDescent="0.3">
      <c r="B34" s="2"/>
      <c r="C34" s="144"/>
      <c r="D34" s="1">
        <v>5</v>
      </c>
      <c r="E34" s="29"/>
      <c r="F34" s="18"/>
      <c r="G34" s="12"/>
      <c r="H34" s="29"/>
      <c r="I34" s="18"/>
      <c r="J34" s="12"/>
      <c r="K34" s="30"/>
      <c r="L34" s="18"/>
      <c r="M34" s="12"/>
      <c r="N34" s="2"/>
    </row>
    <row r="35" spans="2:14" ht="20.100000000000001" customHeight="1" thickBot="1" x14ac:dyDescent="0.3">
      <c r="B35" s="2"/>
      <c r="C35" s="150"/>
      <c r="D35" s="42">
        <v>6</v>
      </c>
      <c r="E35" s="43"/>
      <c r="F35" s="44"/>
      <c r="G35" s="47"/>
      <c r="H35" s="43"/>
      <c r="I35" s="44"/>
      <c r="J35" s="47"/>
      <c r="K35" s="46"/>
      <c r="L35" s="44"/>
      <c r="M35" s="47"/>
      <c r="N35" s="2"/>
    </row>
    <row r="36" spans="2:14" ht="20.100000000000001" customHeight="1" thickTop="1" thickBot="1" x14ac:dyDescent="0.3">
      <c r="B36" s="2"/>
      <c r="C36" s="149" t="s">
        <v>23</v>
      </c>
      <c r="D36" s="37">
        <v>1</v>
      </c>
      <c r="E36" s="32"/>
      <c r="F36" s="11"/>
      <c r="G36" s="33"/>
      <c r="H36" s="32"/>
      <c r="I36" s="11"/>
      <c r="J36" s="33"/>
      <c r="K36" s="38"/>
      <c r="L36" s="11"/>
      <c r="M36" s="33"/>
      <c r="N36" s="2"/>
    </row>
    <row r="37" spans="2:14" ht="20.100000000000001" customHeight="1" thickBot="1" x14ac:dyDescent="0.3">
      <c r="B37" s="2"/>
      <c r="C37" s="144"/>
      <c r="D37" s="1">
        <v>2</v>
      </c>
      <c r="E37" s="29"/>
      <c r="F37" s="18"/>
      <c r="G37" s="12"/>
      <c r="H37" s="29"/>
      <c r="I37" s="18"/>
      <c r="J37" s="12"/>
      <c r="K37" s="30"/>
      <c r="L37" s="18"/>
      <c r="M37" s="12"/>
      <c r="N37" s="2"/>
    </row>
    <row r="38" spans="2:14" ht="20.100000000000001" customHeight="1" thickBot="1" x14ac:dyDescent="0.3">
      <c r="B38" s="2"/>
      <c r="C38" s="144"/>
      <c r="D38" s="1">
        <v>3</v>
      </c>
      <c r="E38" s="29"/>
      <c r="F38" s="18"/>
      <c r="G38" s="12"/>
      <c r="H38" s="29"/>
      <c r="I38" s="18"/>
      <c r="J38" s="12"/>
      <c r="K38" s="30"/>
      <c r="L38" s="18"/>
      <c r="M38" s="12"/>
      <c r="N38" s="2"/>
    </row>
    <row r="39" spans="2:14" ht="20.100000000000001" customHeight="1" thickBot="1" x14ac:dyDescent="0.3">
      <c r="B39" s="2"/>
      <c r="C39" s="144"/>
      <c r="D39" s="1">
        <v>4</v>
      </c>
      <c r="E39" s="29"/>
      <c r="F39" s="18"/>
      <c r="G39" s="12"/>
      <c r="H39" s="29"/>
      <c r="I39" s="18"/>
      <c r="J39" s="12"/>
      <c r="K39" s="30"/>
      <c r="L39" s="18"/>
      <c r="M39" s="12"/>
      <c r="N39" s="2"/>
    </row>
    <row r="40" spans="2:14" ht="20.100000000000001" customHeight="1" thickBot="1" x14ac:dyDescent="0.3">
      <c r="B40" s="2"/>
      <c r="C40" s="144"/>
      <c r="D40" s="1">
        <v>5</v>
      </c>
      <c r="E40" s="29"/>
      <c r="F40" s="18"/>
      <c r="G40" s="12"/>
      <c r="H40" s="29"/>
      <c r="I40" s="18"/>
      <c r="J40" s="12"/>
      <c r="K40" s="30"/>
      <c r="L40" s="18"/>
      <c r="M40" s="12"/>
      <c r="N40" s="2"/>
    </row>
    <row r="41" spans="2:14" ht="20.100000000000001" customHeight="1" thickBot="1" x14ac:dyDescent="0.3">
      <c r="B41" s="2"/>
      <c r="C41" s="150"/>
      <c r="D41" s="42">
        <v>6</v>
      </c>
      <c r="E41" s="48"/>
      <c r="F41" s="44"/>
      <c r="G41" s="45"/>
      <c r="H41" s="43"/>
      <c r="I41" s="44"/>
      <c r="J41" s="47"/>
      <c r="K41" s="49"/>
      <c r="L41" s="44"/>
      <c r="M41" s="47"/>
      <c r="N41" s="2"/>
    </row>
    <row r="42" spans="2:14" ht="16.5" thickTop="1" x14ac:dyDescent="0.25">
      <c r="B42" s="2"/>
      <c r="C42" s="4"/>
      <c r="D42" s="2"/>
      <c r="E42" s="2"/>
      <c r="F42" s="2"/>
      <c r="G42" s="3"/>
      <c r="H42" s="2"/>
      <c r="I42" s="5"/>
      <c r="J42" s="8"/>
      <c r="K42" s="2"/>
      <c r="L42" s="5"/>
      <c r="M42" s="8"/>
      <c r="N42" s="2"/>
    </row>
  </sheetData>
  <mergeCells count="8">
    <mergeCell ref="C30:C35"/>
    <mergeCell ref="C36:C41"/>
    <mergeCell ref="C3:M4"/>
    <mergeCell ref="C5:D5"/>
    <mergeCell ref="C6:C11"/>
    <mergeCell ref="C12:C17"/>
    <mergeCell ref="C18:C23"/>
    <mergeCell ref="C24:C29"/>
  </mergeCells>
  <conditionalFormatting sqref="N12 B12:D12">
    <cfRule type="duplicateValues" dxfId="123" priority="82"/>
  </conditionalFormatting>
  <conditionalFormatting sqref="N13 B13:D13">
    <cfRule type="duplicateValues" dxfId="122" priority="81"/>
  </conditionalFormatting>
  <conditionalFormatting sqref="N14 B14:D14">
    <cfRule type="duplicateValues" dxfId="121" priority="80"/>
  </conditionalFormatting>
  <conditionalFormatting sqref="N15 B15:D15">
    <cfRule type="duplicateValues" dxfId="120" priority="79"/>
  </conditionalFormatting>
  <conditionalFormatting sqref="N16 B16:D16">
    <cfRule type="duplicateValues" dxfId="119" priority="78"/>
  </conditionalFormatting>
  <conditionalFormatting sqref="N17 B17:D17">
    <cfRule type="duplicateValues" dxfId="118" priority="77"/>
  </conditionalFormatting>
  <conditionalFormatting sqref="N18 B18:D18">
    <cfRule type="duplicateValues" dxfId="117" priority="74"/>
    <cfRule type="duplicateValues" dxfId="116" priority="76"/>
  </conditionalFormatting>
  <conditionalFormatting sqref="N19 B19:D19">
    <cfRule type="duplicateValues" dxfId="115" priority="73"/>
    <cfRule type="duplicateValues" dxfId="114" priority="75"/>
  </conditionalFormatting>
  <conditionalFormatting sqref="N20 B20:D20">
    <cfRule type="duplicateValues" dxfId="113" priority="72"/>
  </conditionalFormatting>
  <conditionalFormatting sqref="N21 B21:D21">
    <cfRule type="duplicateValues" dxfId="112" priority="71"/>
  </conditionalFormatting>
  <conditionalFormatting sqref="N22 B22:D22">
    <cfRule type="duplicateValues" dxfId="111" priority="70"/>
  </conditionalFormatting>
  <conditionalFormatting sqref="N23 B23:D23">
    <cfRule type="duplicateValues" dxfId="110" priority="69"/>
  </conditionalFormatting>
  <conditionalFormatting sqref="N24 B24:D24">
    <cfRule type="duplicateValues" dxfId="109" priority="68"/>
  </conditionalFormatting>
  <conditionalFormatting sqref="N25 B25:D25">
    <cfRule type="duplicateValues" dxfId="108" priority="67"/>
  </conditionalFormatting>
  <conditionalFormatting sqref="N26 B26:D26">
    <cfRule type="duplicateValues" dxfId="107" priority="66"/>
  </conditionalFormatting>
  <conditionalFormatting sqref="N27 B27:D27">
    <cfRule type="duplicateValues" dxfId="106" priority="65"/>
  </conditionalFormatting>
  <conditionalFormatting sqref="N28 B28:D28">
    <cfRule type="duplicateValues" dxfId="105" priority="64"/>
  </conditionalFormatting>
  <conditionalFormatting sqref="N29 B29:D29">
    <cfRule type="duplicateValues" dxfId="104" priority="63"/>
  </conditionalFormatting>
  <conditionalFormatting sqref="N30 B30:D30">
    <cfRule type="duplicateValues" dxfId="103" priority="62"/>
  </conditionalFormatting>
  <conditionalFormatting sqref="N31 B31:D31">
    <cfRule type="duplicateValues" dxfId="102" priority="61"/>
  </conditionalFormatting>
  <conditionalFormatting sqref="N32 B32:D32">
    <cfRule type="duplicateValues" dxfId="101" priority="60"/>
  </conditionalFormatting>
  <conditionalFormatting sqref="N33 B33:D33">
    <cfRule type="duplicateValues" dxfId="100" priority="59"/>
  </conditionalFormatting>
  <conditionalFormatting sqref="N34 B34:D34">
    <cfRule type="duplicateValues" dxfId="99" priority="58"/>
  </conditionalFormatting>
  <conditionalFormatting sqref="N35 B35:D35">
    <cfRule type="duplicateValues" dxfId="98" priority="57"/>
  </conditionalFormatting>
  <conditionalFormatting sqref="N36 B36:D36">
    <cfRule type="duplicateValues" dxfId="97" priority="56"/>
  </conditionalFormatting>
  <conditionalFormatting sqref="N37 B37:D37">
    <cfRule type="duplicateValues" dxfId="96" priority="55"/>
  </conditionalFormatting>
  <conditionalFormatting sqref="N38 B38:D38">
    <cfRule type="duplicateValues" dxfId="95" priority="54"/>
  </conditionalFormatting>
  <conditionalFormatting sqref="N39 B39:D39">
    <cfRule type="duplicateValues" dxfId="94" priority="53"/>
  </conditionalFormatting>
  <conditionalFormatting sqref="N40 B40:D40">
    <cfRule type="duplicateValues" dxfId="93" priority="52"/>
  </conditionalFormatting>
  <conditionalFormatting sqref="N41 B41:D41">
    <cfRule type="duplicateValues" dxfId="92" priority="51"/>
  </conditionalFormatting>
  <conditionalFormatting sqref="N7 B7:D7">
    <cfRule type="duplicateValues" dxfId="91" priority="47"/>
  </conditionalFormatting>
  <conditionalFormatting sqref="N8 B8:D8">
    <cfRule type="duplicateValues" dxfId="90" priority="46"/>
  </conditionalFormatting>
  <conditionalFormatting sqref="N9 B9:D9">
    <cfRule type="duplicateValues" dxfId="89" priority="45"/>
  </conditionalFormatting>
  <conditionalFormatting sqref="N10 B10:D10">
    <cfRule type="duplicateValues" dxfId="88" priority="44"/>
  </conditionalFormatting>
  <conditionalFormatting sqref="N6 B6:D6">
    <cfRule type="duplicateValues" dxfId="87" priority="40"/>
  </conditionalFormatting>
  <conditionalFormatting sqref="N7 B7:D7">
    <cfRule type="duplicateValues" dxfId="86" priority="39"/>
  </conditionalFormatting>
  <conditionalFormatting sqref="N8 B8:D8">
    <cfRule type="duplicateValues" dxfId="85" priority="38"/>
  </conditionalFormatting>
  <conditionalFormatting sqref="N9 B9:D9">
    <cfRule type="duplicateValues" dxfId="84" priority="37"/>
  </conditionalFormatting>
  <conditionalFormatting sqref="N10 B10:D10">
    <cfRule type="duplicateValues" dxfId="83" priority="36"/>
  </conditionalFormatting>
  <conditionalFormatting sqref="N12 B12:D12">
    <cfRule type="duplicateValues" dxfId="82" priority="29"/>
    <cfRule type="duplicateValues" dxfId="81" priority="34"/>
    <cfRule type="duplicateValues" dxfId="80" priority="35"/>
  </conditionalFormatting>
  <conditionalFormatting sqref="N13 B13:D13">
    <cfRule type="duplicateValues" dxfId="79" priority="33"/>
  </conditionalFormatting>
  <conditionalFormatting sqref="N14 B14:D14">
    <cfRule type="duplicateValues" dxfId="78" priority="32"/>
  </conditionalFormatting>
  <conditionalFormatting sqref="N15 B15:D15">
    <cfRule type="duplicateValues" dxfId="77" priority="30"/>
    <cfRule type="duplicateValues" dxfId="76" priority="31"/>
  </conditionalFormatting>
  <conditionalFormatting sqref="N16 B16:D16">
    <cfRule type="duplicateValues" dxfId="75" priority="28"/>
  </conditionalFormatting>
  <conditionalFormatting sqref="N18 B18:D18">
    <cfRule type="duplicateValues" dxfId="74" priority="27"/>
  </conditionalFormatting>
  <conditionalFormatting sqref="N19 B19:D19">
    <cfRule type="duplicateValues" dxfId="73" priority="26"/>
  </conditionalFormatting>
  <conditionalFormatting sqref="N20 B20:D20">
    <cfRule type="duplicateValues" dxfId="72" priority="25"/>
  </conditionalFormatting>
  <conditionalFormatting sqref="N21 B21:D21">
    <cfRule type="duplicateValues" dxfId="71" priority="24"/>
  </conditionalFormatting>
  <conditionalFormatting sqref="N22 B22:D22">
    <cfRule type="duplicateValues" dxfId="70" priority="23"/>
  </conditionalFormatting>
  <conditionalFormatting sqref="N23 B23:D23">
    <cfRule type="duplicateValues" dxfId="69" priority="22"/>
  </conditionalFormatting>
  <conditionalFormatting sqref="N24 B24:D24">
    <cfRule type="duplicateValues" dxfId="68" priority="21"/>
  </conditionalFormatting>
  <conditionalFormatting sqref="N25 B25:D25">
    <cfRule type="duplicateValues" dxfId="67" priority="20"/>
  </conditionalFormatting>
  <conditionalFormatting sqref="N26 B26:D26">
    <cfRule type="duplicateValues" dxfId="66" priority="19"/>
  </conditionalFormatting>
  <conditionalFormatting sqref="N27 B27:D27">
    <cfRule type="duplicateValues" dxfId="65" priority="18"/>
  </conditionalFormatting>
  <conditionalFormatting sqref="N28 B28:D28">
    <cfRule type="duplicateValues" dxfId="64" priority="17"/>
  </conditionalFormatting>
  <conditionalFormatting sqref="N29 B29:D29">
    <cfRule type="duplicateValues" dxfId="63" priority="16"/>
  </conditionalFormatting>
  <conditionalFormatting sqref="N30 B30:D30">
    <cfRule type="duplicateValues" dxfId="62" priority="15"/>
  </conditionalFormatting>
  <conditionalFormatting sqref="N31 B31:D31">
    <cfRule type="duplicateValues" dxfId="61" priority="14"/>
  </conditionalFormatting>
  <conditionalFormatting sqref="N32 B32:D32">
    <cfRule type="duplicateValues" dxfId="60" priority="13"/>
  </conditionalFormatting>
  <conditionalFormatting sqref="N33 B33:D33">
    <cfRule type="duplicateValues" dxfId="59" priority="12"/>
  </conditionalFormatting>
  <conditionalFormatting sqref="N34 B34:D34">
    <cfRule type="duplicateValues" dxfId="58" priority="11"/>
  </conditionalFormatting>
  <conditionalFormatting sqref="N35 B35:D35">
    <cfRule type="duplicateValues" dxfId="57" priority="10"/>
  </conditionalFormatting>
  <conditionalFormatting sqref="N36 B36:D36">
    <cfRule type="duplicateValues" dxfId="56" priority="9"/>
  </conditionalFormatting>
  <conditionalFormatting sqref="N37 B37:D37">
    <cfRule type="duplicateValues" dxfId="55" priority="8"/>
  </conditionalFormatting>
  <conditionalFormatting sqref="N38 B38:D38">
    <cfRule type="duplicateValues" dxfId="54" priority="7"/>
  </conditionalFormatting>
  <conditionalFormatting sqref="N39 B39:D39">
    <cfRule type="duplicateValues" dxfId="53" priority="6"/>
  </conditionalFormatting>
  <conditionalFormatting sqref="N40 B40:D40">
    <cfRule type="duplicateValues" dxfId="52" priority="5"/>
  </conditionalFormatting>
  <conditionalFormatting sqref="N41 B41:D41">
    <cfRule type="duplicateValues" dxfId="51" priority="4"/>
  </conditionalFormatting>
  <conditionalFormatting sqref="N6 B6:D6">
    <cfRule type="duplicateValues" dxfId="50" priority="3"/>
  </conditionalFormatting>
  <conditionalFormatting sqref="N7 B7:D7">
    <cfRule type="duplicateValues" dxfId="49" priority="2"/>
  </conditionalFormatting>
  <conditionalFormatting sqref="N16 B16:D16">
    <cfRule type="duplicateValues" dxfId="48" priority="1"/>
  </conditionalFormatting>
  <conditionalFormatting sqref="B6:D6 N6">
    <cfRule type="duplicateValues" dxfId="47" priority="83"/>
  </conditionalFormatting>
  <conditionalFormatting sqref="B7:D7 N7">
    <cfRule type="duplicateValues" dxfId="46" priority="84"/>
  </conditionalFormatting>
  <conditionalFormatting sqref="B8:D8 N8">
    <cfRule type="duplicateValues" dxfId="45" priority="85"/>
  </conditionalFormatting>
  <conditionalFormatting sqref="B9:D9 N9">
    <cfRule type="duplicateValues" dxfId="44" priority="86"/>
  </conditionalFormatting>
  <conditionalFormatting sqref="B10:D10 N10">
    <cfRule type="duplicateValues" dxfId="43" priority="87"/>
  </conditionalFormatting>
  <conditionalFormatting sqref="B12:D12 N12">
    <cfRule type="duplicateValues" dxfId="42" priority="88"/>
  </conditionalFormatting>
  <conditionalFormatting sqref="B13:D13 N13">
    <cfRule type="duplicateValues" dxfId="41" priority="89"/>
  </conditionalFormatting>
  <conditionalFormatting sqref="B14:D14 N14">
    <cfRule type="duplicateValues" dxfId="40" priority="90"/>
  </conditionalFormatting>
  <conditionalFormatting sqref="B15:D15 N15">
    <cfRule type="duplicateValues" dxfId="39" priority="91"/>
  </conditionalFormatting>
  <conditionalFormatting sqref="B16:D16 N16">
    <cfRule type="duplicateValues" dxfId="38" priority="92"/>
    <cfRule type="duplicateValues" dxfId="37" priority="93"/>
  </conditionalFormatting>
  <conditionalFormatting sqref="B17:D17 N17">
    <cfRule type="duplicateValues" dxfId="36" priority="94"/>
  </conditionalFormatting>
  <conditionalFormatting sqref="B18:D18 N18">
    <cfRule type="duplicateValues" dxfId="35" priority="95"/>
  </conditionalFormatting>
  <conditionalFormatting sqref="B19:D19 N19">
    <cfRule type="duplicateValues" dxfId="34" priority="96"/>
  </conditionalFormatting>
  <conditionalFormatting sqref="B20:D20 N20">
    <cfRule type="duplicateValues" dxfId="33" priority="97"/>
  </conditionalFormatting>
  <conditionalFormatting sqref="B21:D21 N21">
    <cfRule type="duplicateValues" dxfId="32" priority="98"/>
  </conditionalFormatting>
  <conditionalFormatting sqref="B22:D22 N22">
    <cfRule type="duplicateValues" dxfId="31" priority="99"/>
  </conditionalFormatting>
  <conditionalFormatting sqref="B23:D23 N23">
    <cfRule type="duplicateValues" dxfId="30" priority="100"/>
  </conditionalFormatting>
  <conditionalFormatting sqref="B24:D24 N24">
    <cfRule type="duplicateValues" dxfId="29" priority="101"/>
  </conditionalFormatting>
  <conditionalFormatting sqref="B25:D25 N25">
    <cfRule type="duplicateValues" dxfId="28" priority="102"/>
  </conditionalFormatting>
  <conditionalFormatting sqref="B26:D26 N26">
    <cfRule type="duplicateValues" dxfId="27" priority="103"/>
  </conditionalFormatting>
  <conditionalFormatting sqref="B27:D27 N27">
    <cfRule type="duplicateValues" dxfId="26" priority="104"/>
  </conditionalFormatting>
  <conditionalFormatting sqref="B28:D28 N28">
    <cfRule type="duplicateValues" dxfId="25" priority="105"/>
  </conditionalFormatting>
  <conditionalFormatting sqref="B29:D29 N29">
    <cfRule type="duplicateValues" dxfId="24" priority="106"/>
  </conditionalFormatting>
  <conditionalFormatting sqref="B30:D30 N30">
    <cfRule type="duplicateValues" dxfId="23" priority="107"/>
  </conditionalFormatting>
  <conditionalFormatting sqref="B31:D31 N31">
    <cfRule type="duplicateValues" dxfId="22" priority="108"/>
  </conditionalFormatting>
  <conditionalFormatting sqref="B32:D32 N32">
    <cfRule type="duplicateValues" dxfId="21" priority="109"/>
  </conditionalFormatting>
  <conditionalFormatting sqref="B33:D33 N33">
    <cfRule type="duplicateValues" dxfId="20" priority="110"/>
  </conditionalFormatting>
  <conditionalFormatting sqref="B34:D34 N34">
    <cfRule type="duplicateValues" dxfId="19" priority="111"/>
  </conditionalFormatting>
  <conditionalFormatting sqref="B35:D35 N35">
    <cfRule type="duplicateValues" dxfId="18" priority="112"/>
  </conditionalFormatting>
  <conditionalFormatting sqref="B36:D36 N36">
    <cfRule type="duplicateValues" dxfId="17" priority="113"/>
  </conditionalFormatting>
  <conditionalFormatting sqref="B37:D37 N37">
    <cfRule type="duplicateValues" dxfId="16" priority="114"/>
  </conditionalFormatting>
  <conditionalFormatting sqref="B38:D38 N38">
    <cfRule type="duplicateValues" dxfId="15" priority="115"/>
  </conditionalFormatting>
  <conditionalFormatting sqref="B39:D39 N39">
    <cfRule type="duplicateValues" dxfId="14" priority="116"/>
  </conditionalFormatting>
  <conditionalFormatting sqref="B40:D40 N40">
    <cfRule type="duplicateValues" dxfId="13" priority="117"/>
  </conditionalFormatting>
  <conditionalFormatting sqref="B41:D41 N41">
    <cfRule type="duplicateValues" dxfId="12" priority="118"/>
  </conditionalFormatting>
  <dataValidations count="1">
    <dataValidation allowBlank="1" showInputMessage="1" showErrorMessage="1" sqref="J5:J42 M2 J2 M5:M42"/>
  </dataValidations>
  <pageMargins left="0.11811023622047245" right="0.11811023622047245" top="0.59055118110236227" bottom="0.19685039370078741" header="0.19685039370078741" footer="0.19685039370078741"/>
  <pageSetup paperSize="9" scale="80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text="матем" id="{61689C69-592D-4001-9AFE-F5D99EE1D605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9" operator="containsText" text="матем" id="{A48D1C08-0AD7-49EA-9C50-AD6B48773BA8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50" operator="containsText" text="матем" id="{1F160728-CF5F-4367-88AD-514FC9664670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N2:N21</xm:sqref>
        </x14:conditionalFormatting>
        <x14:conditionalFormatting xmlns:xm="http://schemas.microsoft.com/office/excel/2006/main">
          <x14:cfRule type="containsText" priority="41" operator="containsText" text="матем" id="{9A3B06BF-8AE5-40F8-AC16-3E0C8F7F9717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text="матем" id="{526131D8-32E8-4F89-81C4-69D3B61652DD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43" operator="containsText" text="матем" id="{6862C1F7-3CC1-4810-AD00-F993BD0B1B14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B2:D2 B5:D21 B3:B4</xm:sqref>
        </x14:conditionalFormatting>
        <x14:conditionalFormatting xmlns:xm="http://schemas.microsoft.com/office/excel/2006/main">
          <x14:cfRule type="containsText" priority="119" operator="containsText" text="матем" id="{0550D949-BE0C-4A2E-A434-99173F4F2637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0" operator="containsText" text="матем" id="{D13E1E03-40D2-4814-9A99-23A8AC1404D7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121" operator="containsText" text="матем" id="{70A6EDE5-12C6-4A6B-9156-D79ACF8BC14B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N22:N42</xm:sqref>
        </x14:conditionalFormatting>
        <x14:conditionalFormatting xmlns:xm="http://schemas.microsoft.com/office/excel/2006/main">
          <x14:cfRule type="containsText" priority="122" operator="containsText" text="матем" id="{E763D17A-30B6-4C1D-8D9D-5865252F3E56}">
            <xm:f>NOT(ISERROR(SEARCH("матем",'C:\ЗАВУЧ\[расп 2018.xlsx]первая смена'!#REF!)))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" operator="containsText" text="матем" id="{DD4EAFD0-5F61-4542-A7BF-6644985D6915}">
            <xm:f>NOT(ISERROR(SEARCH("матем",'C:\ЗАВУЧ\[расп 2018.xlsx]первая смена'!#REF!)))</xm:f>
            <x14:dxf>
              <fill>
                <patternFill>
                  <bgColor rgb="FFFFC7CE"/>
                </patternFill>
              </fill>
            </x14:dxf>
          </x14:cfRule>
          <x14:cfRule type="containsText" priority="124" operator="containsText" text="матем" id="{D28CA6EF-C7FB-4E9F-82DC-CA254B07FD5D}">
            <xm:f>NOT(ISERROR(SEARCH("матем",'C:\ЗАВУЧ\[расп 2018.xlsx]первая смена'!#REF!)))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B22:D42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смена для формул</vt:lpstr>
      <vt:lpstr>вторая смена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Школа-1</dc:creator>
  <cp:lastModifiedBy>Нариман</cp:lastModifiedBy>
  <cp:lastPrinted>2020-02-24T09:56:36Z</cp:lastPrinted>
  <dcterms:created xsi:type="dcterms:W3CDTF">2017-09-09T06:04:38Z</dcterms:created>
  <dcterms:modified xsi:type="dcterms:W3CDTF">2020-02-24T11:32:08Z</dcterms:modified>
</cp:coreProperties>
</file>